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980" yWindow="48" windowWidth="12060" windowHeight="9612"/>
  </bookViews>
  <sheets>
    <sheet name="(Kerékpárút+Parkoló)" sheetId="2" r:id="rId1"/>
    <sheet name="(Gyalogátkelőhelyek)" sheetId="3" r:id="rId2"/>
  </sheets>
  <definedNames>
    <definedName name="_xlnm.Print_Titles" localSheetId="0">'(Kerékpárút+Parkoló)'!$1:$7</definedName>
    <definedName name="_xlnm.Print_Area" localSheetId="1">'(Gyalogátkelőhelyek)'!$A$1:$L$132</definedName>
    <definedName name="_xlnm.Print_Area" localSheetId="0">'(Kerékpárút+Parkoló)'!$A$1:$L$217</definedName>
    <definedName name="Z_FD952C79_F1E6_4B9E_8A64_FF1BE715583F_.wvu.PrintArea" localSheetId="1" hidden="1">'(Gyalogátkelőhelyek)'!$A$1:$L$132</definedName>
    <definedName name="Z_FD952C79_F1E6_4B9E_8A64_FF1BE715583F_.wvu.PrintArea" localSheetId="0" hidden="1">'(Kerékpárút+Parkoló)'!$A$1:$L$217</definedName>
    <definedName name="Z_FD952C79_F1E6_4B9E_8A64_FF1BE715583F_.wvu.PrintTitles" localSheetId="0" hidden="1">'(Kerékpárút+Parkoló)'!$1:$7</definedName>
  </definedNames>
  <calcPr calcId="152511"/>
  <customWorkbookViews>
    <customWorkbookView name="n" guid="{FD952C79-F1E6-4B9E-8A64-FF1BE715583F}" maximized="1" xWindow="-9" yWindow="-9" windowWidth="1938" windowHeight="1048" activeSheetId="3"/>
  </customWorkbookViews>
</workbook>
</file>

<file path=xl/calcChain.xml><?xml version="1.0" encoding="utf-8"?>
<calcChain xmlns="http://schemas.openxmlformats.org/spreadsheetml/2006/main">
  <c r="E62" i="2" l="1"/>
  <c r="E56" i="2"/>
  <c r="E42" i="2"/>
  <c r="D15" i="2"/>
  <c r="D86" i="2"/>
  <c r="D38" i="2"/>
  <c r="E140" i="2" l="1"/>
  <c r="E117" i="3" l="1"/>
  <c r="E114" i="3"/>
  <c r="E111" i="3"/>
  <c r="E108" i="3"/>
  <c r="E103" i="3"/>
  <c r="E100" i="3"/>
  <c r="E96" i="3"/>
  <c r="E91" i="3"/>
  <c r="E88" i="3"/>
  <c r="E85" i="3"/>
  <c r="E82" i="3"/>
  <c r="E79" i="3"/>
  <c r="E76" i="3"/>
  <c r="E68" i="3"/>
  <c r="E65" i="3"/>
  <c r="E62" i="3"/>
  <c r="E57" i="3"/>
  <c r="E54" i="3"/>
  <c r="E51" i="3"/>
  <c r="E48" i="3"/>
  <c r="E45" i="3"/>
  <c r="E42" i="3"/>
  <c r="E39" i="3"/>
  <c r="E36" i="3"/>
  <c r="E33" i="3"/>
  <c r="E28" i="3"/>
  <c r="E25" i="3"/>
  <c r="E18" i="3"/>
  <c r="E15" i="3"/>
  <c r="E12" i="3"/>
  <c r="E127" i="2" l="1"/>
  <c r="E130" i="2"/>
  <c r="L130" i="3" l="1"/>
  <c r="E179" i="2"/>
  <c r="E156" i="2"/>
  <c r="E133" i="2"/>
  <c r="E136" i="2"/>
  <c r="E105" i="2"/>
  <c r="E101" i="2"/>
  <c r="E108" i="2"/>
  <c r="E96" i="2"/>
  <c r="E71" i="2"/>
  <c r="E53" i="2"/>
  <c r="E47" i="2"/>
  <c r="E23" i="2"/>
  <c r="E24" i="2"/>
  <c r="E25" i="2"/>
  <c r="E22" i="2"/>
  <c r="L131" i="3" l="1"/>
  <c r="L132" i="3" s="1"/>
  <c r="E18" i="2"/>
  <c r="E14" i="2"/>
  <c r="E11" i="2"/>
  <c r="E34" i="2" l="1"/>
  <c r="E30" i="2"/>
  <c r="E37" i="2"/>
  <c r="E74" i="2"/>
  <c r="E68" i="2"/>
  <c r="E65" i="2"/>
  <c r="E59" i="2"/>
  <c r="E50" i="2"/>
  <c r="E85" i="2"/>
  <c r="E82" i="2"/>
  <c r="E79" i="2"/>
  <c r="E116" i="2"/>
  <c r="E113" i="2"/>
  <c r="E119" i="2"/>
  <c r="E122" i="2"/>
  <c r="E93" i="2" l="1"/>
  <c r="E188" i="2" l="1"/>
  <c r="E153" i="2" l="1"/>
  <c r="E150" i="2"/>
  <c r="E147" i="2"/>
  <c r="E144" i="2"/>
  <c r="E176" i="2" l="1"/>
  <c r="E173" i="2"/>
  <c r="E182" i="2"/>
  <c r="E185" i="2"/>
  <c r="E164" i="2" l="1"/>
  <c r="E161" i="2"/>
  <c r="E194" i="2"/>
  <c r="E170" i="2" l="1"/>
  <c r="E167" i="2"/>
  <c r="L213" i="2" l="1"/>
  <c r="L214" i="2" l="1"/>
  <c r="L215" i="2" s="1"/>
</calcChain>
</file>

<file path=xl/sharedStrings.xml><?xml version="1.0" encoding="utf-8"?>
<sst xmlns="http://schemas.openxmlformats.org/spreadsheetml/2006/main" count="562" uniqueCount="304">
  <si>
    <t>TÉTEL SZÁMA</t>
  </si>
  <si>
    <t>TÉTEL MEGNEVEZÉSE</t>
  </si>
  <si>
    <t>RÉSZ MENNYISÉG</t>
  </si>
  <si>
    <t>ÖSSZ MENNYISÉG</t>
  </si>
  <si>
    <t>32</t>
  </si>
  <si>
    <t>FÖLDMUNKÁK</t>
  </si>
  <si>
    <t>32-4</t>
  </si>
  <si>
    <t>Alakító és befejező földmunkák</t>
  </si>
  <si>
    <t>32-41-20</t>
  </si>
  <si>
    <t>33</t>
  </si>
  <si>
    <t>ÚTBURKOLATOK</t>
  </si>
  <si>
    <t>"K"</t>
  </si>
  <si>
    <t>34</t>
  </si>
  <si>
    <t>SZEGÉLYÉPÍTÉSEK</t>
  </si>
  <si>
    <t>m</t>
  </si>
  <si>
    <t>db</t>
  </si>
  <si>
    <t>MENNY  EGYSÉG</t>
  </si>
  <si>
    <t>34-01-10</t>
  </si>
  <si>
    <t>34-01-30</t>
  </si>
  <si>
    <t>+ 27 % ÁFA (Ft):</t>
  </si>
  <si>
    <t>ÖSSZESEN BRUTTÓ (Ft):</t>
  </si>
  <si>
    <t>EGYÉB ÉPÍTÉSI TÉTELEK</t>
  </si>
  <si>
    <t>ANYAG KÖLTSÉG (HUF)</t>
  </si>
  <si>
    <t>DÍJ KÖLTSÉG (HUF)</t>
  </si>
  <si>
    <t>A+D         (HUF)</t>
  </si>
  <si>
    <t>ANYAG ÖSSZESEN (HUF)</t>
  </si>
  <si>
    <t>DÍJ ÖSSZESEN (HUF)</t>
  </si>
  <si>
    <t>ÚTÉPÍTÉS</t>
  </si>
  <si>
    <t>ÚTÉPÍTÉS ÖSSZESEN NETTÓ (Ft):</t>
  </si>
  <si>
    <t>A+D ÖSSZESEN    (HUF)</t>
  </si>
  <si>
    <t>34-01-60</t>
  </si>
  <si>
    <t>33-52-10</t>
  </si>
  <si>
    <t>33-52-11</t>
  </si>
  <si>
    <r>
      <t>m</t>
    </r>
    <r>
      <rPr>
        <b/>
        <vertAlign val="superscript"/>
        <sz val="12"/>
        <rFont val="Arial Narrow"/>
        <family val="2"/>
        <charset val="238"/>
      </rPr>
      <t>3</t>
    </r>
  </si>
  <si>
    <r>
      <t>m</t>
    </r>
    <r>
      <rPr>
        <b/>
        <vertAlign val="superscript"/>
        <sz val="12"/>
        <rFont val="Arial Narrow"/>
        <family val="2"/>
        <charset val="238"/>
      </rPr>
      <t>2</t>
    </r>
  </si>
  <si>
    <t>FORGALOMTECNIKA</t>
  </si>
  <si>
    <t>71</t>
  </si>
  <si>
    <t>71-10-00</t>
  </si>
  <si>
    <t>Közúti jelzőtáblák elhelyezése</t>
  </si>
  <si>
    <t>71-10-410</t>
  </si>
  <si>
    <t>71-11-110</t>
  </si>
  <si>
    <t>32-22-100</t>
  </si>
  <si>
    <r>
      <rPr>
        <b/>
        <sz val="12"/>
        <rFont val="Arial Narrow"/>
        <family val="2"/>
        <charset val="238"/>
      </rPr>
      <t>Humuszos termőföld terítés</t>
    </r>
    <r>
      <rPr>
        <sz val="12"/>
        <rFont val="Arial Narrow"/>
        <family val="2"/>
        <charset val="238"/>
      </rPr>
      <t xml:space="preserve"> vízszintes felületen,füvesítéssel (10 cm vtg.-ban)</t>
    </r>
  </si>
  <si>
    <r>
      <rPr>
        <b/>
        <sz val="12"/>
        <rFont val="Arial Narrow"/>
        <family val="2"/>
        <charset val="238"/>
      </rPr>
      <t>Kiemelt szegély</t>
    </r>
    <r>
      <rPr>
        <sz val="12"/>
        <rFont val="Arial Narrow"/>
        <family val="2"/>
        <charset val="238"/>
      </rPr>
      <t xml:space="preserve"> (kopóréteggel) építése, 10 cm HK ágyazatba, C20/25-XC1-32-F1 betongerenda megtámasztással, cementhabarcs fugázással </t>
    </r>
  </si>
  <si>
    <r>
      <rPr>
        <b/>
        <sz val="12"/>
        <rFont val="Arial Narrow"/>
        <family val="2"/>
      </rPr>
      <t xml:space="preserve">Futósor </t>
    </r>
    <r>
      <rPr>
        <sz val="12"/>
        <rFont val="Arial Narrow"/>
        <family val="2"/>
      </rPr>
      <t>kopóréteggel</t>
    </r>
    <r>
      <rPr>
        <b/>
        <sz val="12"/>
        <rFont val="Arial Narrow"/>
        <family val="2"/>
      </rPr>
      <t xml:space="preserve"> </t>
    </r>
    <r>
      <rPr>
        <sz val="12"/>
        <rFont val="Arial Narrow"/>
        <family val="2"/>
      </rPr>
      <t>(</t>
    </r>
    <r>
      <rPr>
        <b/>
        <i/>
        <sz val="12"/>
        <rFont val="Arial Narrow"/>
        <family val="2"/>
      </rPr>
      <t>süllyesztett  szegély</t>
    </r>
    <r>
      <rPr>
        <i/>
        <sz val="12"/>
        <rFont val="Arial Narrow"/>
        <family val="2"/>
      </rPr>
      <t xml:space="preserve"> építése</t>
    </r>
    <r>
      <rPr>
        <sz val="12"/>
        <rFont val="Arial Narrow"/>
        <family val="2"/>
      </rPr>
      <t xml:space="preserve">), 10 cm HK ágyazatba, C20/25-XC1-32-F1 betongerenda megtámasztással, cementhabarcs fugázással </t>
    </r>
  </si>
  <si>
    <t xml:space="preserve">m </t>
  </si>
  <si>
    <t>Közúti jelzőtáblák tartóoszlopainak elhelyezése: 3,50 m h. oszlop</t>
  </si>
  <si>
    <t>SOR-SZÁM</t>
  </si>
  <si>
    <t>KÖLTSÉGVETÉSI KIÍRÁS (ÁRAZOTT KÖLTSÉGSZÁMÍTÁS)</t>
  </si>
  <si>
    <t>32-1</t>
  </si>
  <si>
    <t>Terület előkészítő földmunka</t>
  </si>
  <si>
    <t>32-11-10</t>
  </si>
  <si>
    <t>71-10-640</t>
  </si>
  <si>
    <t>71-10-210</t>
  </si>
  <si>
    <t>33-33-11</t>
  </si>
  <si>
    <t>33-32-13</t>
  </si>
  <si>
    <r>
      <rPr>
        <b/>
        <sz val="12"/>
        <rFont val="Arial Narrow"/>
        <family val="2"/>
        <charset val="238"/>
      </rPr>
      <t xml:space="preserve">Betonkő járdaburkolat (térkő) </t>
    </r>
    <r>
      <rPr>
        <sz val="12"/>
        <rFont val="Arial Narrow"/>
        <family val="2"/>
        <charset val="238"/>
      </rPr>
      <t xml:space="preserve">készítése </t>
    </r>
    <r>
      <rPr>
        <b/>
        <sz val="12"/>
        <rFont val="Arial Narrow"/>
        <family val="2"/>
        <charset val="238"/>
      </rPr>
      <t>6 cm</t>
    </r>
    <r>
      <rPr>
        <sz val="12"/>
        <rFont val="Arial Narrow"/>
        <family val="2"/>
        <charset val="238"/>
      </rPr>
      <t xml:space="preserve"> vtg. kőből</t>
    </r>
  </si>
  <si>
    <t>TERÜLETELŐKÉSZÍTŐ MUNKÁK</t>
  </si>
  <si>
    <t>31-1</t>
  </si>
  <si>
    <t>Bontási munkák</t>
  </si>
  <si>
    <t>31-11-10</t>
  </si>
  <si>
    <t>31-11-120</t>
  </si>
  <si>
    <r>
      <t>Aszfaltburkolat bontása, marása, élvágással,</t>
    </r>
    <r>
      <rPr>
        <sz val="12"/>
        <rFont val="Arial Narrow"/>
        <family val="2"/>
        <charset val="238"/>
      </rPr>
      <t xml:space="preserve"> lerakóra szállítással, larakói dijjal</t>
    </r>
  </si>
  <si>
    <r>
      <rPr>
        <b/>
        <sz val="12"/>
        <rFont val="Arial Narrow"/>
        <family val="2"/>
        <charset val="238"/>
      </rPr>
      <t>Z 2/4</t>
    </r>
    <r>
      <rPr>
        <sz val="12"/>
        <rFont val="Arial Narrow"/>
        <family val="2"/>
        <charset val="238"/>
      </rPr>
      <t xml:space="preserve"> zúzalék ágyazat készítése betonkő burkolatú pályaszerkezetekhez</t>
    </r>
  </si>
  <si>
    <t>33-31-10</t>
  </si>
  <si>
    <t>72-10-21</t>
  </si>
  <si>
    <t>Egyéb bontási munkák</t>
  </si>
  <si>
    <t>71-10-340</t>
  </si>
  <si>
    <t>Tervezési területen: 2 db</t>
  </si>
  <si>
    <t>Építés alatti forgalomkorlátozási terv, kiépítés, üzemeltetés</t>
  </si>
  <si>
    <t>Meglévő átereszek, csőhálózatok gépi-kézi tisztítása</t>
  </si>
  <si>
    <t>Közmű és egyéb szakfelügyeletek</t>
  </si>
  <si>
    <r>
      <t xml:space="preserve">Tisztitó akna építése (csapadék víz elvezetés) előregyártott elemekből (Leier) </t>
    </r>
    <r>
      <rPr>
        <sz val="12"/>
        <rFont val="Arial Narrow"/>
        <family val="2"/>
        <charset val="238"/>
      </rPr>
      <t>100/75 fenékelem, 100/50 magasító gyűrű, 100/60/60 szűkítő elem, 5-10 cm szintbeállító gyűrük, füldmunkával, 10 cm HK ágyazatra, 10 cm szerelőbetonra építve , D 400 öntöttvas gömbgrafitos fedlap elhelyezésével</t>
    </r>
  </si>
  <si>
    <r>
      <rPr>
        <b/>
        <sz val="12"/>
        <rFont val="Arial Narrow"/>
        <family val="2"/>
        <charset val="238"/>
      </rPr>
      <t>DN200 KG-PVC bekötő vez. ép.</t>
    </r>
    <r>
      <rPr>
        <sz val="12"/>
        <rFont val="Arial Narrow"/>
        <family val="2"/>
        <charset val="238"/>
      </rPr>
      <t>,</t>
    </r>
    <r>
      <rPr>
        <sz val="12"/>
        <rFont val="Arial"/>
        <family val="2"/>
        <charset val="238"/>
      </rPr>
      <t xml:space="preserve"> teljes földmunkával, kiegészítő feladatokkal</t>
    </r>
  </si>
  <si>
    <t>kltsg</t>
  </si>
  <si>
    <r>
      <t xml:space="preserve">Ideiglenes létesítmények költségei </t>
    </r>
    <r>
      <rPr>
        <sz val="12"/>
        <rFont val="Arial Narrow"/>
        <family val="2"/>
        <charset val="238"/>
      </rPr>
      <t>(vízelvezetés, energia, WC, egyéb)</t>
    </r>
  </si>
  <si>
    <t>Egyesített terve</t>
  </si>
  <si>
    <t>Geodézia, Minősítések, Minősítési és Megvalósulási terv (MK, MÁV, Önkormányzat, Közművek)</t>
  </si>
  <si>
    <t>m3</t>
  </si>
  <si>
    <t>31-13-10</t>
  </si>
  <si>
    <r>
      <rPr>
        <b/>
        <sz val="12"/>
        <rFont val="Arial Narrow"/>
        <family val="2"/>
        <charset val="238"/>
      </rPr>
      <t>Szegélyek végleges elbontása</t>
    </r>
    <r>
      <rPr>
        <sz val="12"/>
        <rFont val="Arial Narrow"/>
        <family val="2"/>
        <charset val="238"/>
      </rPr>
      <t>, lerakóra szállítással, larakási díjjal</t>
    </r>
  </si>
  <si>
    <r>
      <t xml:space="preserve">Teljes pályaszerkezet bontása </t>
    </r>
    <r>
      <rPr>
        <sz val="12"/>
        <rFont val="Arial Narrow"/>
        <family val="2"/>
        <charset val="238"/>
      </rPr>
      <t>(beton, aszfalt,térkő, alaprétegek)</t>
    </r>
    <r>
      <rPr>
        <b/>
        <sz val="12"/>
        <rFont val="Arial Narrow"/>
        <family val="2"/>
        <charset val="238"/>
      </rPr>
      <t xml:space="preserve"> , </t>
    </r>
    <r>
      <rPr>
        <sz val="12"/>
        <rFont val="Arial Narrow"/>
        <family val="2"/>
        <charset val="238"/>
      </rPr>
      <t>lerakóra szállítással, larakói dijjal</t>
    </r>
  </si>
  <si>
    <r>
      <rPr>
        <b/>
        <sz val="12"/>
        <rFont val="Arial Narrow"/>
        <family val="2"/>
        <charset val="238"/>
      </rPr>
      <t>Meglévő közmű aknák, szerelvények szintre emelése</t>
    </r>
    <r>
      <rPr>
        <sz val="12"/>
        <rFont val="Arial Narrow"/>
        <family val="2"/>
        <charset val="238"/>
      </rPr>
      <t xml:space="preserve"> gyári elemekkel, bontással, többlet betonozással</t>
    </r>
  </si>
  <si>
    <r>
      <t xml:space="preserve"> </t>
    </r>
    <r>
      <rPr>
        <b/>
        <sz val="12"/>
        <rFont val="Arial Narrow"/>
        <family val="2"/>
        <charset val="238"/>
      </rPr>
      <t>M56 mechanikai stabilizáció alapréteg építése</t>
    </r>
  </si>
  <si>
    <r>
      <t>U alakú kerékpár támasz telepítése</t>
    </r>
    <r>
      <rPr>
        <sz val="12"/>
        <rFont val="Arial Narrow"/>
        <family val="2"/>
        <charset val="238"/>
      </rPr>
      <t xml:space="preserve"> (0,3x0,3x0,6cm C20/25-XC1-32-F1 beton alaptestbe)</t>
    </r>
  </si>
  <si>
    <r>
      <rPr>
        <b/>
        <sz val="12"/>
        <rFont val="Arial Narrow"/>
        <family val="2"/>
        <charset val="238"/>
      </rPr>
      <t>Meglévő távközlés aknák fedlapjainak cseréje</t>
    </r>
    <r>
      <rPr>
        <sz val="12"/>
        <rFont val="Arial Narrow"/>
        <family val="2"/>
        <charset val="238"/>
      </rPr>
      <t xml:space="preserve"> (MT tip. térkövezhető, illetve aszfaltozható kivitelüre) szintre emeléssel,bontással, többlet betonozással </t>
    </r>
  </si>
  <si>
    <t>Közmű hálózatok feltárása kézi erővel, kutató árkok ásása</t>
  </si>
  <si>
    <r>
      <t xml:space="preserve">Taktilis jelzőkő beépítése </t>
    </r>
    <r>
      <rPr>
        <sz val="12"/>
        <rFont val="Arial Narrow"/>
        <family val="2"/>
        <charset val="238"/>
      </rPr>
      <t>(keresztirányú)</t>
    </r>
  </si>
  <si>
    <r>
      <t xml:space="preserve">Taktilis jelzőkő beépítése </t>
    </r>
    <r>
      <rPr>
        <sz val="12"/>
        <rFont val="Arial Narrow"/>
        <family val="2"/>
        <charset val="238"/>
      </rPr>
      <t>(hosszirányú)</t>
    </r>
  </si>
  <si>
    <t>Tervezési területen: 16 db (előirányzat)</t>
  </si>
  <si>
    <r>
      <rPr>
        <b/>
        <sz val="12"/>
        <rFont val="Arial Narrow"/>
        <family val="2"/>
        <charset val="238"/>
      </rPr>
      <t>Előregyártott víznyelőakna kialkítása min. 40 cm méretben alsó és felső elemmel</t>
    </r>
    <r>
      <rPr>
        <sz val="12"/>
        <rFont val="Arial Narrow"/>
        <family val="2"/>
        <charset val="238"/>
      </rPr>
      <t xml:space="preserve"> (D 400 kN teherbírású gömbgrafitos öntvény víznyelő rács beépítéséval, kerékpározható)</t>
    </r>
  </si>
  <si>
    <r>
      <rPr>
        <b/>
        <sz val="12"/>
        <rFont val="Arial Narrow"/>
        <family val="2"/>
        <charset val="238"/>
      </rPr>
      <t>DN400 KG-PVC csatorna építése</t>
    </r>
    <r>
      <rPr>
        <sz val="12"/>
        <rFont val="Arial Narrow"/>
        <family val="2"/>
        <charset val="238"/>
      </rPr>
      <t>, teljes földmunkával, kiegészítő feladatokkal</t>
    </r>
  </si>
  <si>
    <t>72</t>
  </si>
  <si>
    <t>VÍZSZINTES JELZÉSEK</t>
  </si>
  <si>
    <t xml:space="preserve"> FÜGGŐLEGES JELZÉSEK</t>
  </si>
  <si>
    <t>72-10-310</t>
  </si>
  <si>
    <r>
      <rPr>
        <sz val="12"/>
        <rFont val="Arial Narrow"/>
        <family val="2"/>
        <charset val="238"/>
      </rPr>
      <t>Speciális burkolati jelek és ábrák festése</t>
    </r>
    <r>
      <rPr>
        <b/>
        <sz val="12"/>
        <rFont val="Arial Narrow"/>
        <family val="2"/>
        <charset val="238"/>
      </rPr>
      <t xml:space="preserve"> Pozíció vonal STOP kerékpárúton, </t>
    </r>
    <r>
      <rPr>
        <sz val="12"/>
        <rFont val="Arial Narrow"/>
        <family val="2"/>
        <charset val="238"/>
      </rPr>
      <t>2 rétegben felvitt oldószeres festékkel, sárga</t>
    </r>
  </si>
  <si>
    <r>
      <rPr>
        <sz val="12"/>
        <rFont val="Arial Narrow"/>
        <family val="2"/>
        <charset val="238"/>
      </rPr>
      <t>Speciális burkolati jelek és ábrák festése</t>
    </r>
    <r>
      <rPr>
        <b/>
        <sz val="12"/>
        <rFont val="Arial Narrow"/>
        <family val="2"/>
        <charset val="238"/>
      </rPr>
      <t xml:space="preserve"> STOP felirat kerékpáruton, </t>
    </r>
    <r>
      <rPr>
        <sz val="12"/>
        <rFont val="Arial Narrow"/>
        <family val="2"/>
        <charset val="238"/>
      </rPr>
      <t>2 rétegben felvitt oldószeres festékkel, sárga</t>
    </r>
  </si>
  <si>
    <r>
      <rPr>
        <sz val="12"/>
        <rFont val="Arial Narrow"/>
        <family val="2"/>
        <charset val="238"/>
      </rPr>
      <t>Speciális burkolati jelek és ábrák festése</t>
    </r>
    <r>
      <rPr>
        <b/>
        <sz val="12"/>
        <rFont val="Arial Narrow"/>
        <family val="2"/>
        <charset val="238"/>
      </rPr>
      <t xml:space="preserve"> Kerékpárpiktogram, </t>
    </r>
    <r>
      <rPr>
        <sz val="12"/>
        <rFont val="Arial Narrow"/>
        <family val="2"/>
        <charset val="238"/>
      </rPr>
      <t>2 rétegben felvitt oldószeres festékkel, sárga</t>
    </r>
  </si>
  <si>
    <t>72-10-11</t>
  </si>
  <si>
    <r>
      <t xml:space="preserve">Közúti útburkolati gépi jelek: </t>
    </r>
    <r>
      <rPr>
        <sz val="12"/>
        <rFont val="Arial Narrow"/>
        <family val="2"/>
        <charset val="238"/>
      </rPr>
      <t>2 rétegben felvitt oldószeres festékkel,sárga</t>
    </r>
  </si>
  <si>
    <r>
      <t>m</t>
    </r>
    <r>
      <rPr>
        <b/>
        <vertAlign val="superscript"/>
        <sz val="11"/>
        <rFont val="Arial Narrow"/>
        <family val="2"/>
        <charset val="238"/>
      </rPr>
      <t>2</t>
    </r>
  </si>
  <si>
    <t>Előregyártott vb. támfalelem beépítése átereszhez, csapadék csatornához</t>
  </si>
  <si>
    <t>STOP jelzőtáblák tsz nélkül 450,  mm HI (kerékpárútra)</t>
  </si>
  <si>
    <t xml:space="preserve">Háromszög alakú jelzőtáblák tsz. nélkül, 600 mm HI </t>
  </si>
  <si>
    <t>"Gyalogosok": 2 db</t>
  </si>
  <si>
    <t xml:space="preserve">Nészög alakú jelzőtáblák tsz. nélkül, 600 mm HI </t>
  </si>
  <si>
    <t>71-11-100</t>
  </si>
  <si>
    <t>Közúti jelzőtáblák tartóoszlopainak elhelyezése: 1,50-2,0 m h. oszlop</t>
  </si>
  <si>
    <r>
      <rPr>
        <b/>
        <sz val="12"/>
        <rFont val="Arial Narrow"/>
        <family val="2"/>
      </rPr>
      <t>Betonkő szegély kopóréteggel</t>
    </r>
    <r>
      <rPr>
        <sz val="12"/>
        <rFont val="Arial Narrow"/>
        <family val="2"/>
      </rPr>
      <t xml:space="preserve"> (60x20x10 cm) építése járda, kerékpárút mellett , HK ágyazatba, C20/25-XC1-32-F1 betongerenda megtámasztással</t>
    </r>
  </si>
  <si>
    <t xml:space="preserve">33-62-22 </t>
  </si>
  <si>
    <r>
      <rPr>
        <b/>
        <sz val="12"/>
        <rFont val="Arial Narrow"/>
        <family val="2"/>
        <charset val="238"/>
      </rPr>
      <t>Hengerelt aszfalt kopóréteg AC 11</t>
    </r>
    <r>
      <rPr>
        <sz val="12"/>
        <rFont val="Arial Narrow"/>
        <family val="2"/>
        <charset val="238"/>
      </rPr>
      <t xml:space="preserve"> kopó tip. keverékből (5 cm vtg.-ban gépi bedolgozással)</t>
    </r>
  </si>
  <si>
    <t>Humuszos termőföld leszedése 6.0 km-ig mozgatva</t>
  </si>
  <si>
    <r>
      <t xml:space="preserve">Földkitermelés </t>
    </r>
    <r>
      <rPr>
        <sz val="12"/>
        <rFont val="Arial Narrow"/>
        <family val="2"/>
        <charset val="238"/>
      </rPr>
      <t xml:space="preserve"> a kitermelt föld elszállítása 6 km</t>
    </r>
  </si>
  <si>
    <r>
      <rPr>
        <b/>
        <sz val="12"/>
        <rFont val="Arial Narrow"/>
        <family val="2"/>
        <charset val="238"/>
      </rPr>
      <t>Burkolat készítése hengerelt aszfaltból: AC  8 kopó</t>
    </r>
    <r>
      <rPr>
        <sz val="12"/>
        <rFont val="Arial Narrow"/>
        <family val="2"/>
        <charset val="238"/>
      </rPr>
      <t xml:space="preserve"> keverékből, 3 cm vtg., gépi bedolgozás</t>
    </r>
  </si>
  <si>
    <r>
      <rPr>
        <b/>
        <sz val="12"/>
        <rFont val="Arial Narrow"/>
        <family val="2"/>
        <charset val="238"/>
      </rPr>
      <t>Hengerelt aszfalt kötőréteg AC 22 kötő</t>
    </r>
    <r>
      <rPr>
        <sz val="12"/>
        <rFont val="Arial Narrow"/>
        <family val="2"/>
        <charset val="238"/>
      </rPr>
      <t xml:space="preserve"> tip keverékből készítve (9 cm vtg. szélesítésnél)</t>
    </r>
  </si>
  <si>
    <t>Nészög alakú jelzőtáblák tsz. nélkül, 450*450 mm HI (kerékpárútra)</t>
  </si>
  <si>
    <t>Kőr alakú jelzőtáblák tsz. nélkül, 450 mm HI (kerékpárútra)</t>
  </si>
  <si>
    <t>Téglalap  alakú jelzőtáblák tsz nélkül, 1000x150 mm HI (kerékpárútra)</t>
  </si>
  <si>
    <t>Téglalap  alakú jelzőtáblák tsz nélkül, 1000x250 mm HI (kerékpárútra)</t>
  </si>
  <si>
    <t>Tervezési területen: 39,23 m3</t>
  </si>
  <si>
    <t>Beton folyóka: 97m</t>
  </si>
  <si>
    <t>Kockakő burkolatú folyóka: 65 m</t>
  </si>
  <si>
    <t>Beton vízgyüjtő műtárgy:  1 db</t>
  </si>
  <si>
    <t>Vasbeton előfej: 8 db</t>
  </si>
  <si>
    <t>Beton csőáteresz: 26 m</t>
  </si>
  <si>
    <t>Tervezési területen: 165,7 m3</t>
  </si>
  <si>
    <t>Tervezési területen: 861 m2</t>
  </si>
  <si>
    <t>Adony Rákóczi utca - Városközpont közlekedésbiztonsági fejlesztése</t>
  </si>
  <si>
    <t>M56 mechanikai stab. alaprtg. építése 30 cm vastagságban: 376 m3</t>
  </si>
  <si>
    <t>M56 mechanikai stab. alaprtg. építése 40 cm vastagságban: 113,2 m3</t>
  </si>
  <si>
    <r>
      <t xml:space="preserve">FZKA 0/32 zúzottkő </t>
    </r>
    <r>
      <rPr>
        <b/>
        <sz val="12"/>
        <rFont val="Arial Narrow"/>
        <family val="2"/>
        <charset val="238"/>
      </rPr>
      <t>ágyazat építése</t>
    </r>
  </si>
  <si>
    <t>Tervezési területen: 960 m2</t>
  </si>
  <si>
    <t>Tervezési területen: 20 m2</t>
  </si>
  <si>
    <t>Tervezési területen: 198,16 m2</t>
  </si>
  <si>
    <t>Tervezési területen: 13,2 m3</t>
  </si>
  <si>
    <t>Tervezési területen: 17,6 m3</t>
  </si>
  <si>
    <t>Tervezési területen: 21,0 m3</t>
  </si>
  <si>
    <t>Tervezési területen:  10,2 m3</t>
  </si>
  <si>
    <t>Tervezési területen: 429 m</t>
  </si>
  <si>
    <t>Tervezési területen: 435 m</t>
  </si>
  <si>
    <t>"ÁLLJ! Elsőbbségadás kötelező" 450: 2 db</t>
  </si>
  <si>
    <t>"Gyalogosátkelés": 4 db</t>
  </si>
  <si>
    <t>"Elsőbbségadás kötelező": 2 db</t>
  </si>
  <si>
    <t>"Parkolóhely": 4 db</t>
  </si>
  <si>
    <t>"Gyalog és kerékpárút vége": 2 db</t>
  </si>
  <si>
    <t>"Gyalog és kerékpárút": 2 db</t>
  </si>
  <si>
    <t>"Kerékpárral behajtani tilos": 2 db</t>
  </si>
  <si>
    <t>Tervezési területen:  2 db</t>
  </si>
  <si>
    <t>Kerékpáros útirányjelző tábla: 2 db</t>
  </si>
  <si>
    <t>Tervezési területen:  23 db</t>
  </si>
  <si>
    <t>Piros-fehér sávozott oldalakadályt jelző: 2 db</t>
  </si>
  <si>
    <t>"Gyalogátkelőhely": 2 db</t>
  </si>
  <si>
    <t>"Gyalogátkelőhely": 4 db</t>
  </si>
  <si>
    <t>Úttengely: 17 m2</t>
  </si>
  <si>
    <t>Tengelyvonal (12 cm): 6,88 m2</t>
  </si>
  <si>
    <t>Burkolat szélét jelző (12 cm): 42,13 m2</t>
  </si>
  <si>
    <t>Tervezési területen: 10 db</t>
  </si>
  <si>
    <t>Tervezési területen: 3db</t>
  </si>
  <si>
    <t>Tervezési területen: 21db</t>
  </si>
  <si>
    <t>Tervezési területen: 5 db</t>
  </si>
  <si>
    <t>Veszélyes helyre figyelmeztető jel. 2,5x0,5 m: 25 m2</t>
  </si>
  <si>
    <r>
      <t xml:space="preserve">Közúti útburkolati jelek: </t>
    </r>
    <r>
      <rPr>
        <sz val="12"/>
        <rFont val="Arial Narrow"/>
        <family val="2"/>
        <charset val="238"/>
      </rPr>
      <t>kézi jelek, tartós burkolatjel festéssel (sárga)</t>
    </r>
  </si>
  <si>
    <t>Tervezési területen: 120 db</t>
  </si>
  <si>
    <t>Tervezési területen: 7  m2</t>
  </si>
  <si>
    <t>Tervezési területen: 4,5 m2</t>
  </si>
  <si>
    <t>Tervezési területen: 3 db</t>
  </si>
  <si>
    <t>Tervezési területen: 27,0 m</t>
  </si>
  <si>
    <r>
      <rPr>
        <b/>
        <sz val="12"/>
        <rFont val="Arial Narrow"/>
        <family val="2"/>
        <charset val="238"/>
      </rPr>
      <t>DN300 KG-PVC csatorna építése</t>
    </r>
    <r>
      <rPr>
        <sz val="12"/>
        <rFont val="Arial Narrow"/>
        <family val="2"/>
        <charset val="238"/>
      </rPr>
      <t>, teljes földmunkával, kiegészítő feladatokkal</t>
    </r>
  </si>
  <si>
    <t>Tervezési területen: 387,5 m</t>
  </si>
  <si>
    <t>Tervezési területen: 21,0 m</t>
  </si>
  <si>
    <t>Tervezési területen: 11 db</t>
  </si>
  <si>
    <t>Tervezési területen: 23 db</t>
  </si>
  <si>
    <t>Tervezési területen: 12   m</t>
  </si>
  <si>
    <r>
      <rPr>
        <b/>
        <sz val="12"/>
        <rFont val="Arial Narrow"/>
        <family val="2"/>
        <charset val="238"/>
      </rPr>
      <t>Betonkő útburkolat (térkő)</t>
    </r>
    <r>
      <rPr>
        <sz val="12"/>
        <rFont val="Arial Narrow"/>
        <family val="2"/>
        <charset val="238"/>
      </rPr>
      <t xml:space="preserve"> készítése </t>
    </r>
    <r>
      <rPr>
        <b/>
        <sz val="12"/>
        <rFont val="Arial Narrow"/>
        <family val="2"/>
        <charset val="238"/>
      </rPr>
      <t>8 cm</t>
    </r>
    <r>
      <rPr>
        <sz val="12"/>
        <rFont val="Arial Narrow"/>
        <family val="2"/>
        <charset val="238"/>
      </rPr>
      <t xml:space="preserve"> vtg. kőből ,szürke színű </t>
    </r>
    <r>
      <rPr>
        <b/>
        <u/>
        <sz val="12"/>
        <rFont val="Arial Narrow"/>
        <family val="2"/>
        <charset val="238"/>
      </rPr>
      <t/>
    </r>
  </si>
  <si>
    <r>
      <rPr>
        <b/>
        <sz val="12"/>
        <rFont val="Arial Narrow"/>
        <family val="2"/>
        <charset val="238"/>
      </rPr>
      <t>Betonkő útburkolat (térkő)</t>
    </r>
    <r>
      <rPr>
        <sz val="12"/>
        <rFont val="Arial Narrow"/>
        <family val="2"/>
        <charset val="238"/>
      </rPr>
      <t xml:space="preserve"> készítése </t>
    </r>
    <r>
      <rPr>
        <b/>
        <sz val="12"/>
        <rFont val="Arial Narrow"/>
        <family val="2"/>
        <charset val="238"/>
      </rPr>
      <t>8 cm</t>
    </r>
    <r>
      <rPr>
        <sz val="12"/>
        <rFont val="Arial Narrow"/>
        <family val="2"/>
        <charset val="238"/>
      </rPr>
      <t xml:space="preserve"> vtg. kőből ,  antracit színű </t>
    </r>
    <r>
      <rPr>
        <b/>
        <u/>
        <sz val="12"/>
        <rFont val="Arial Narrow"/>
        <family val="2"/>
        <charset val="238"/>
      </rPr>
      <t/>
    </r>
  </si>
  <si>
    <r>
      <rPr>
        <b/>
        <sz val="12"/>
        <rFont val="Arial Narrow"/>
        <family val="2"/>
        <charset val="238"/>
      </rPr>
      <t>Betonkő útburkolat (térkő)</t>
    </r>
    <r>
      <rPr>
        <sz val="12"/>
        <rFont val="Arial Narrow"/>
        <family val="2"/>
        <charset val="238"/>
      </rPr>
      <t xml:space="preserve"> készítése </t>
    </r>
    <r>
      <rPr>
        <b/>
        <sz val="12"/>
        <rFont val="Arial Narrow"/>
        <family val="2"/>
        <charset val="238"/>
      </rPr>
      <t>8 cm</t>
    </r>
    <r>
      <rPr>
        <sz val="12"/>
        <rFont val="Arial Narrow"/>
        <family val="2"/>
        <charset val="238"/>
      </rPr>
      <t xml:space="preserve"> vtg. kőből , vörös színű </t>
    </r>
    <r>
      <rPr>
        <b/>
        <u/>
        <sz val="12"/>
        <rFont val="Arial Narrow"/>
        <family val="2"/>
        <charset val="238"/>
      </rPr>
      <t/>
    </r>
  </si>
  <si>
    <r>
      <rPr>
        <b/>
        <sz val="12"/>
        <rFont val="Arial Narrow"/>
        <family val="2"/>
        <charset val="238"/>
      </rPr>
      <t>Hengerelt aszfalt kötőréteg AC 11</t>
    </r>
    <r>
      <rPr>
        <sz val="12"/>
        <rFont val="Arial Narrow"/>
        <family val="2"/>
        <charset val="238"/>
      </rPr>
      <t xml:space="preserve"> kötő tip. keverékből (4 cm vtg.-ban gépi bedolgozással)</t>
    </r>
  </si>
  <si>
    <t>72-10-311</t>
  </si>
  <si>
    <r>
      <t xml:space="preserve">Közúti útburkolati jelek: </t>
    </r>
    <r>
      <rPr>
        <sz val="12"/>
        <rFont val="Arial Narrow"/>
        <family val="2"/>
        <charset val="238"/>
      </rPr>
      <t>gépi, tartós burkolatjel festéssel (fehér)</t>
    </r>
  </si>
  <si>
    <r>
      <t xml:space="preserve">Közúti útburkolati jelek: </t>
    </r>
    <r>
      <rPr>
        <sz val="12"/>
        <rFont val="Arial Narrow"/>
        <family val="2"/>
        <charset val="238"/>
      </rPr>
      <t>kézi, tartós burkolatjel festéssel (fehér)</t>
    </r>
  </si>
  <si>
    <t>Gyalogátkelők 3,0x0,5mx12db: 18 m2</t>
  </si>
  <si>
    <t>Kerékpárút, parkolók kialakítása</t>
  </si>
  <si>
    <t>Hóekézhető prizma</t>
  </si>
  <si>
    <t>Gyalogátkelők kialakítása</t>
  </si>
  <si>
    <t>Tervezési területen: 15,5 m3</t>
  </si>
  <si>
    <t>Tervezési területen: 10 m3</t>
  </si>
  <si>
    <t>Tervezési területen: 32 m</t>
  </si>
  <si>
    <t>Tervezési területen: 110 m2</t>
  </si>
  <si>
    <t>Tervezési területen: 52 m3</t>
  </si>
  <si>
    <t>M56 mechanikai stab. alaprtg. építése 20 cm vastagságban: 18 m3</t>
  </si>
  <si>
    <t>FZKA 0/32 zúzottkő ágyazat építése</t>
  </si>
  <si>
    <r>
      <rPr>
        <b/>
        <sz val="12"/>
        <rFont val="Arial Narrow"/>
        <family val="2"/>
        <charset val="238"/>
      </rPr>
      <t>Betonkő útburkolat (térkő)</t>
    </r>
    <r>
      <rPr>
        <sz val="12"/>
        <rFont val="Arial Narrow"/>
        <family val="2"/>
        <charset val="238"/>
      </rPr>
      <t xml:space="preserve"> készítése </t>
    </r>
    <r>
      <rPr>
        <b/>
        <sz val="12"/>
        <rFont val="Arial Narrow"/>
        <family val="2"/>
        <charset val="238"/>
      </rPr>
      <t>8 cm</t>
    </r>
    <r>
      <rPr>
        <sz val="12"/>
        <rFont val="Arial Narrow"/>
        <family val="2"/>
        <charset val="238"/>
      </rPr>
      <t xml:space="preserve"> vtg. kőből ,  szürke színű </t>
    </r>
    <r>
      <rPr>
        <b/>
        <u/>
        <sz val="12"/>
        <rFont val="Arial Narrow"/>
        <family val="2"/>
        <charset val="238"/>
      </rPr>
      <t/>
    </r>
  </si>
  <si>
    <t>Tervezési területen: 41 m2</t>
  </si>
  <si>
    <t>Tervezési területen: 1 m2</t>
  </si>
  <si>
    <r>
      <rPr>
        <b/>
        <sz val="12"/>
        <rFont val="Arial Narrow"/>
        <family val="2"/>
        <charset val="238"/>
      </rPr>
      <t>Betonkő útburkolat (térkő)</t>
    </r>
    <r>
      <rPr>
        <sz val="12"/>
        <rFont val="Arial Narrow"/>
        <family val="2"/>
        <charset val="238"/>
      </rPr>
      <t xml:space="preserve"> készítése </t>
    </r>
    <r>
      <rPr>
        <b/>
        <sz val="12"/>
        <rFont val="Arial Narrow"/>
        <family val="2"/>
        <charset val="238"/>
      </rPr>
      <t>8 cm</t>
    </r>
    <r>
      <rPr>
        <sz val="12"/>
        <rFont val="Arial Narrow"/>
        <family val="2"/>
        <charset val="238"/>
      </rPr>
      <t xml:space="preserve"> vtg. kőből ,  vörös színű </t>
    </r>
    <r>
      <rPr>
        <b/>
        <u/>
        <sz val="12"/>
        <rFont val="Arial Narrow"/>
        <family val="2"/>
        <charset val="238"/>
      </rPr>
      <t/>
    </r>
  </si>
  <si>
    <t>Tervezési területen: 13 m2</t>
  </si>
  <si>
    <r>
      <rPr>
        <b/>
        <sz val="12"/>
        <rFont val="Arial Narrow"/>
        <family val="2"/>
        <charset val="238"/>
      </rPr>
      <t xml:space="preserve">Betonkő járdaburkolat (térkő) </t>
    </r>
    <r>
      <rPr>
        <sz val="12"/>
        <rFont val="Arial Narrow"/>
        <family val="2"/>
        <charset val="238"/>
      </rPr>
      <t xml:space="preserve">készítése </t>
    </r>
    <r>
      <rPr>
        <b/>
        <sz val="12"/>
        <rFont val="Arial Narrow"/>
        <family val="2"/>
        <charset val="238"/>
      </rPr>
      <t>6 cm</t>
    </r>
    <r>
      <rPr>
        <sz val="12"/>
        <rFont val="Arial Narrow"/>
        <family val="2"/>
        <charset val="238"/>
      </rPr>
      <t xml:space="preserve"> vtg. Kőből, szürke színű</t>
    </r>
  </si>
  <si>
    <t>Tervezési területen: 98 m2</t>
  </si>
  <si>
    <t>Tervezési területen: 5 m3</t>
  </si>
  <si>
    <t>Tervezési területen: 14,625 m3</t>
  </si>
  <si>
    <r>
      <rPr>
        <b/>
        <sz val="12"/>
        <rFont val="Arial Narrow"/>
        <family val="2"/>
        <charset val="238"/>
      </rPr>
      <t>Hengerelt aszfalt kötőréteg AC 22 kötő</t>
    </r>
    <r>
      <rPr>
        <sz val="12"/>
        <rFont val="Arial Narrow"/>
        <family val="2"/>
        <charset val="238"/>
      </rPr>
      <t xml:space="preserve"> tip keverékből készítve (7 cm vtg. szélesítésnél)</t>
    </r>
  </si>
  <si>
    <t>Tervezési területen: 2,25 m3</t>
  </si>
  <si>
    <t>Tervezési területen: 64,5 m</t>
  </si>
  <si>
    <t>Tervezési területen: 23,5 m</t>
  </si>
  <si>
    <r>
      <rPr>
        <b/>
        <sz val="12"/>
        <rFont val="Arial Narrow"/>
        <family val="2"/>
        <charset val="238"/>
      </rPr>
      <t>"K"</t>
    </r>
    <r>
      <rPr>
        <sz val="12"/>
        <rFont val="Arial Narrow"/>
        <family val="2"/>
        <charset val="238"/>
      </rPr>
      <t xml:space="preserve"> szegély (kopóréteggel) építése, 10 cm HK ágyazatba, C20/25-XC1-32-F1 betongerenda megtámasztással, cementhabarcs fugázással </t>
    </r>
  </si>
  <si>
    <t>Tervezési területen: 20 m</t>
  </si>
  <si>
    <t xml:space="preserve">STOP jelzőtáblák tsz nélkül 600,  mm HI </t>
  </si>
  <si>
    <t>"ÁLLJ! Elsőbbségadás kötelező" 600: 1 db</t>
  </si>
  <si>
    <t>"Gyalogátkelőhely": 6 db</t>
  </si>
  <si>
    <t>Kőr alakú jelzőtáblák tsz. nélkül, 600 mm HI</t>
  </si>
  <si>
    <t>"Kikerülési irány": 2 db</t>
  </si>
  <si>
    <t>Kerékpáros útirányjelző tábla: 1 db</t>
  </si>
  <si>
    <t>Közúti jelzőtáblák tartóoszlopainak elhelyezése: 1,00-1,50 m h. oszlop</t>
  </si>
  <si>
    <t>Tervezési területen:  7 db</t>
  </si>
  <si>
    <r>
      <t>Közúti útburkolati jelek:</t>
    </r>
    <r>
      <rPr>
        <sz val="12"/>
        <rFont val="Arial Narrow"/>
        <family val="2"/>
        <charset val="238"/>
      </rPr>
      <t>kézi jelek, tartós burkolatjel festéssel (fehér)</t>
    </r>
  </si>
  <si>
    <t>Gyalogátkelők 3,0x0,5x32 db = 48 m2</t>
  </si>
  <si>
    <t>Záró/ terelővonal: 17 m2</t>
  </si>
  <si>
    <r>
      <rPr>
        <sz val="12"/>
        <rFont val="Arial Narrow"/>
        <family val="2"/>
        <charset val="238"/>
      </rPr>
      <t>Speciális burkolati jelek és ábrák festése</t>
    </r>
    <r>
      <rPr>
        <b/>
        <sz val="12"/>
        <rFont val="Arial Narrow"/>
        <family val="2"/>
        <charset val="238"/>
      </rPr>
      <t xml:space="preserve"> STOP felirat, tartós burkolatjel festéssel (fehér)</t>
    </r>
  </si>
  <si>
    <t>Tervezési területen: 1 db</t>
  </si>
  <si>
    <r>
      <rPr>
        <sz val="12"/>
        <rFont val="Arial Narrow"/>
        <family val="2"/>
        <charset val="238"/>
      </rPr>
      <t>Speciális burkolati jelek és ábrák festése</t>
    </r>
    <r>
      <rPr>
        <b/>
        <sz val="12"/>
        <rFont val="Arial Narrow"/>
        <family val="2"/>
        <charset val="238"/>
      </rPr>
      <t xml:space="preserve"> Pozíció vonal STOP felirat, tartós burkolatjel festéssel (fehér)</t>
    </r>
  </si>
  <si>
    <t>Tervezési területen: 6 m2</t>
  </si>
  <si>
    <t xml:space="preserve"> </t>
  </si>
  <si>
    <t>Tervezési területen: 3,5 m2</t>
  </si>
  <si>
    <t>Tervezési területen: 3 m</t>
  </si>
  <si>
    <t>Tervezési területen:3 db</t>
  </si>
  <si>
    <t>Geodézia, Minősítések, Minősítési és Megvalósulási terv (MK,  Önkormányzat, Közművek)</t>
  </si>
  <si>
    <t>Tervezési területen 20 cm vastagságban beépítve: 18 m3</t>
  </si>
  <si>
    <t>Útirányjelző tábla áthelyezése</t>
  </si>
  <si>
    <t>Felsőrendű geodéziai jel áthelyezése (Építési engedély szerint)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</si>
  <si>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</si>
  <si>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</si>
  <si>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</si>
  <si>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</si>
  <si>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</si>
  <si>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</si>
  <si>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</si>
  <si>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</si>
  <si>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</si>
  <si>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</si>
  <si>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</si>
  <si>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</si>
  <si>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</si>
  <si>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</si>
  <si>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</si>
  <si>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</si>
  <si>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</si>
  <si>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</si>
  <si>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</si>
  <si>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</si>
  <si>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</si>
  <si>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</si>
  <si>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</si>
  <si>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</si>
  <si>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</si>
  <si>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</si>
  <si>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</si>
  <si>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</si>
  <si>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</si>
  <si>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</si>
  <si>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</si>
  <si>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</si>
  <si>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</si>
  <si>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</si>
  <si>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</si>
  <si>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</si>
  <si>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</si>
  <si>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</si>
  <si>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</si>
  <si>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</si>
  <si>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</si>
  <si>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</si>
  <si>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</si>
  <si>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</si>
  <si>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</si>
  <si>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</si>
  <si>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</si>
  <si>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</si>
  <si>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</si>
  <si>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</si>
  <si>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</si>
  <si>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</si>
  <si>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</si>
  <si>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</si>
  <si>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</si>
  <si>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</si>
  <si>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</si>
  <si>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</si>
  <si>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</si>
  <si>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Beton burkolatú járda: 142 m3</t>
  </si>
  <si>
    <t>Tervezési területen: 778 m3</t>
  </si>
  <si>
    <t>Tervezési területen: 119 m3</t>
  </si>
  <si>
    <t>Tervezési területen: 815 m</t>
  </si>
  <si>
    <t>Aszfalt burkolatú parkoló: 56 m3</t>
  </si>
  <si>
    <t>M56 mechanikai stab. alaprtg. építése 20 cm vastagságban: 57 m3</t>
  </si>
  <si>
    <t>Tervezési területen: 54,7 m3</t>
  </si>
  <si>
    <t>Tervezési területen: 437 m2</t>
  </si>
  <si>
    <r>
      <rPr>
        <sz val="12"/>
        <rFont val="Arial Narrow"/>
        <family val="2"/>
        <charset val="238"/>
      </rPr>
      <t>Speciális burkolati jelek és ábrák festése</t>
    </r>
    <r>
      <rPr>
        <b/>
        <sz val="12"/>
        <rFont val="Arial Narrow"/>
        <family val="2"/>
        <charset val="238"/>
      </rPr>
      <t xml:space="preserve"> kerékpárúton Gyátkelő 3,0x0,25 m, </t>
    </r>
    <r>
      <rPr>
        <sz val="12"/>
        <rFont val="Arial Narrow"/>
        <family val="2"/>
        <charset val="238"/>
      </rPr>
      <t>2 rétegben felvitt oldószeres festékkel, fehér</t>
    </r>
  </si>
  <si>
    <r>
      <rPr>
        <sz val="12"/>
        <rFont val="Arial Narrow"/>
        <family val="2"/>
        <charset val="238"/>
      </rPr>
      <t>Speciális burkolati jelek és ábrák festése az épített szakaszt követően -</t>
    </r>
    <r>
      <rPr>
        <b/>
        <sz val="12"/>
        <rFont val="Arial Narrow"/>
        <family val="2"/>
        <charset val="238"/>
      </rPr>
      <t xml:space="preserve"> Kerékpárnyom piktogram +2 nyíl, </t>
    </r>
    <r>
      <rPr>
        <sz val="12"/>
        <rFont val="Arial Narrow"/>
        <family val="2"/>
        <charset val="238"/>
      </rPr>
      <t>2 rétegben felvitt oldószeres festékkel, sárga</t>
    </r>
  </si>
  <si>
    <t>Nyomvonalban lévő fák kivágása</t>
  </si>
  <si>
    <t>60.</t>
  </si>
  <si>
    <t>Rákóczi út vízelvezetés kivezetésének kialakítása</t>
  </si>
  <si>
    <t>61.</t>
  </si>
  <si>
    <t>Nagyvenyim, 2018. július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</si>
</sst>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0_ ;[Red]\-#,##0\ "/>
    <numFmt numFmtId="165" formatCode="0.00;[Red]0.00"/>
    <numFmt numFmtId="166" formatCode="#,##0\ _F_t"/>
    <numFmt numFmtId="167" formatCode="#,##0.0_ ;[Red]\-#,##0.0\ "/>
  </numFmts>
  <fonts count="7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Arial Narrow"/>
      <family val="2"/>
    </font>
    <font>
      <b/>
      <sz val="12"/>
      <name val="Arial Narrow"/>
      <family val="2"/>
      <charset val="238"/>
    </font>
    <font>
      <b/>
      <sz val="12"/>
      <name val="Arial Narrow"/>
      <family val="2"/>
    </font>
    <font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sz val="12"/>
      <color indexed="10"/>
      <name val="Arial Narrow"/>
      <family val="2"/>
      <charset val="238"/>
    </font>
    <font>
      <b/>
      <sz val="12"/>
      <color indexed="56"/>
      <name val="Arial Narrow"/>
      <family val="2"/>
      <charset val="238"/>
    </font>
    <font>
      <sz val="12"/>
      <color indexed="56"/>
      <name val="Arial Narrow"/>
      <family val="2"/>
      <charset val="238"/>
    </font>
    <font>
      <b/>
      <sz val="12"/>
      <color indexed="30"/>
      <name val="Arial Narrow"/>
      <family val="2"/>
    </font>
    <font>
      <b/>
      <sz val="12"/>
      <color indexed="36"/>
      <name val="Arial Narrow"/>
      <family val="2"/>
    </font>
    <font>
      <sz val="10"/>
      <color indexed="30"/>
      <name val="Arial"/>
      <family val="2"/>
      <charset val="238"/>
    </font>
    <font>
      <sz val="10"/>
      <color indexed="36"/>
      <name val="Arial"/>
      <family val="2"/>
      <charset val="238"/>
    </font>
    <font>
      <b/>
      <sz val="11"/>
      <color indexed="30"/>
      <name val="Arial Narrow"/>
      <family val="2"/>
      <charset val="238"/>
    </font>
    <font>
      <b/>
      <sz val="11"/>
      <color indexed="36"/>
      <name val="Arial Narrow"/>
      <family val="2"/>
      <charset val="238"/>
    </font>
    <font>
      <b/>
      <sz val="14"/>
      <name val="Arial Narrow"/>
      <family val="2"/>
      <charset val="238"/>
    </font>
    <font>
      <sz val="12"/>
      <name val="Arial Narrow"/>
      <family val="2"/>
    </font>
    <font>
      <b/>
      <sz val="12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3"/>
      <name val="Arial Narrow"/>
      <family val="2"/>
      <charset val="238"/>
    </font>
    <font>
      <b/>
      <sz val="11"/>
      <color theme="3"/>
      <name val="Arial Narrow"/>
      <family val="2"/>
    </font>
    <font>
      <b/>
      <sz val="12"/>
      <color theme="3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sz val="11"/>
      <color theme="3"/>
      <name val="Arial Narrow"/>
      <family val="2"/>
      <charset val="238"/>
    </font>
    <font>
      <b/>
      <sz val="12"/>
      <color rgb="FF0070C0"/>
      <name val="Arial Narrow"/>
      <family val="2"/>
    </font>
    <font>
      <b/>
      <sz val="12"/>
      <color rgb="FF7030A0"/>
      <name val="Arial Narrow"/>
      <family val="2"/>
    </font>
    <font>
      <sz val="10"/>
      <color rgb="FF0070C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2"/>
      <color rgb="FF0070C0"/>
      <name val="Arial Narrow"/>
      <family val="2"/>
      <charset val="238"/>
    </font>
    <font>
      <b/>
      <sz val="12"/>
      <color rgb="FF7030A0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1"/>
      <color rgb="FF0070C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sz val="13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color rgb="FF0070C0"/>
      <name val="Arial Narrow"/>
      <family val="2"/>
      <charset val="238"/>
    </font>
    <font>
      <sz val="11"/>
      <color rgb="FF7030A0"/>
      <name val="Arial Narrow"/>
      <family val="2"/>
      <charset val="238"/>
    </font>
    <font>
      <b/>
      <sz val="10"/>
      <name val="Arial Narrow"/>
      <family val="2"/>
      <charset val="238"/>
    </font>
    <font>
      <b/>
      <u/>
      <sz val="12"/>
      <name val="Arial Narrow"/>
      <family val="2"/>
      <charset val="238"/>
    </font>
    <font>
      <b/>
      <sz val="11"/>
      <color rgb="FFFF0000"/>
      <name val="Arial Narrow"/>
      <family val="2"/>
    </font>
    <font>
      <b/>
      <vertAlign val="superscript"/>
      <sz val="12"/>
      <name val="Arial Narrow"/>
      <family val="2"/>
      <charset val="238"/>
    </font>
    <font>
      <b/>
      <sz val="11"/>
      <name val="Arial Narrow"/>
      <family val="2"/>
      <charset val="238"/>
    </font>
    <font>
      <i/>
      <sz val="12"/>
      <name val="Arial Narrow"/>
      <family val="2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i/>
      <sz val="12"/>
      <name val="Arial Narrow"/>
      <family val="2"/>
    </font>
    <font>
      <i/>
      <sz val="11"/>
      <name val="Arial Narrow"/>
      <family val="2"/>
      <charset val="238"/>
    </font>
    <font>
      <sz val="12"/>
      <name val="Arial"/>
      <family val="2"/>
      <charset val="238"/>
    </font>
    <font>
      <b/>
      <vertAlign val="superscript"/>
      <sz val="11"/>
      <name val="Arial Narrow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20" fillId="17" borderId="7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165" fontId="21" fillId="0" borderId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</cellStyleXfs>
  <cellXfs count="254">
    <xf numFmtId="0" fontId="0" fillId="0" borderId="0" xfId="0"/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3" fillId="0" borderId="0" xfId="0" applyFont="1" applyBorder="1" applyAlignment="1">
      <alignment vertical="center" wrapText="1"/>
    </xf>
    <xf numFmtId="49" fontId="23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2" fontId="25" fillId="0" borderId="0" xfId="0" applyNumberFormat="1" applyFont="1" applyBorder="1" applyAlignment="1">
      <alignment vertical="center"/>
    </xf>
    <xf numFmtId="164" fontId="39" fillId="0" borderId="0" xfId="0" applyNumberFormat="1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49" fontId="23" fillId="0" borderId="13" xfId="0" applyNumberFormat="1" applyFont="1" applyBorder="1" applyAlignment="1">
      <alignment horizontal="center" vertical="center" wrapText="1"/>
    </xf>
    <xf numFmtId="0" fontId="23" fillId="0" borderId="14" xfId="0" applyNumberFormat="1" applyFont="1" applyBorder="1" applyAlignment="1">
      <alignment horizontal="center" vertical="center" wrapText="1"/>
    </xf>
    <xf numFmtId="2" fontId="23" fillId="0" borderId="14" xfId="0" applyNumberFormat="1" applyFont="1" applyBorder="1" applyAlignment="1">
      <alignment horizontal="center" vertical="center" wrapText="1"/>
    </xf>
    <xf numFmtId="164" fontId="23" fillId="0" borderId="14" xfId="0" applyNumberFormat="1" applyFont="1" applyBorder="1" applyAlignment="1">
      <alignment horizontal="center" vertical="center" wrapText="1"/>
    </xf>
    <xf numFmtId="164" fontId="24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0" fontId="56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horizontal="center" vertical="center" wrapText="1"/>
    </xf>
    <xf numFmtId="164" fontId="23" fillId="0" borderId="0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25" fillId="0" borderId="0" xfId="0" applyNumberFormat="1" applyFont="1" applyAlignment="1">
      <alignment vertical="center" wrapText="1"/>
    </xf>
    <xf numFmtId="2" fontId="25" fillId="0" borderId="0" xfId="0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6" fillId="0" borderId="0" xfId="0" applyNumberFormat="1" applyFont="1" applyAlignment="1">
      <alignment vertical="center" wrapText="1"/>
    </xf>
    <xf numFmtId="0" fontId="39" fillId="0" borderId="0" xfId="0" applyFont="1" applyAlignment="1">
      <alignment vertical="center"/>
    </xf>
    <xf numFmtId="0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5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 wrapText="1"/>
    </xf>
    <xf numFmtId="164" fontId="19" fillId="0" borderId="0" xfId="0" applyNumberFormat="1" applyFont="1" applyAlignment="1">
      <alignment vertical="center"/>
    </xf>
    <xf numFmtId="0" fontId="26" fillId="0" borderId="0" xfId="0" applyNumberFormat="1" applyFont="1" applyFill="1" applyAlignment="1">
      <alignment vertical="center" wrapText="1"/>
    </xf>
    <xf numFmtId="0" fontId="23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 wrapText="1"/>
    </xf>
    <xf numFmtId="16" fontId="23" fillId="0" borderId="0" xfId="0" applyNumberFormat="1" applyFont="1" applyAlignment="1">
      <alignment horizontal="center" vertical="center"/>
    </xf>
    <xf numFmtId="49" fontId="64" fillId="0" borderId="0" xfId="0" applyNumberFormat="1" applyFont="1" applyAlignment="1">
      <alignment vertical="center"/>
    </xf>
    <xf numFmtId="0" fontId="28" fillId="0" borderId="0" xfId="0" applyNumberFormat="1" applyFont="1" applyAlignment="1">
      <alignment vertical="center"/>
    </xf>
    <xf numFmtId="164" fontId="22" fillId="0" borderId="0" xfId="0" applyNumberFormat="1" applyFont="1" applyAlignment="1">
      <alignment vertical="center"/>
    </xf>
    <xf numFmtId="0" fontId="60" fillId="0" borderId="0" xfId="0" applyFont="1" applyAlignment="1">
      <alignment horizontal="center" vertical="center" wrapText="1"/>
    </xf>
    <xf numFmtId="49" fontId="24" fillId="0" borderId="0" xfId="0" applyNumberFormat="1" applyFont="1" applyAlignment="1">
      <alignment vertical="center"/>
    </xf>
    <xf numFmtId="0" fontId="38" fillId="0" borderId="0" xfId="0" applyNumberFormat="1" applyFont="1" applyAlignment="1">
      <alignment vertical="center" wrapText="1"/>
    </xf>
    <xf numFmtId="164" fontId="39" fillId="0" borderId="0" xfId="0" applyNumberFormat="1" applyFont="1" applyAlignment="1">
      <alignment vertical="center"/>
    </xf>
    <xf numFmtId="2" fontId="38" fillId="0" borderId="0" xfId="0" applyNumberFormat="1" applyFont="1" applyAlignment="1">
      <alignment vertical="center"/>
    </xf>
    <xf numFmtId="16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vertical="center" wrapText="1"/>
    </xf>
    <xf numFmtId="166" fontId="19" fillId="0" borderId="0" xfId="0" applyNumberFormat="1" applyFont="1" applyAlignment="1">
      <alignment vertical="center" wrapText="1"/>
    </xf>
    <xf numFmtId="166" fontId="19" fillId="0" borderId="0" xfId="26" applyNumberFormat="1" applyFont="1" applyAlignment="1">
      <alignment horizontal="right" vertical="center" wrapText="1"/>
    </xf>
    <xf numFmtId="0" fontId="60" fillId="0" borderId="0" xfId="0" applyFont="1" applyAlignment="1">
      <alignment vertical="center" wrapText="1"/>
    </xf>
    <xf numFmtId="2" fontId="19" fillId="0" borderId="0" xfId="0" applyNumberFormat="1" applyFont="1" applyAlignment="1">
      <alignment vertical="center" wrapText="1"/>
    </xf>
    <xf numFmtId="164" fontId="64" fillId="0" borderId="0" xfId="0" applyNumberFormat="1" applyFont="1" applyAlignment="1">
      <alignment horizontal="right" vertical="center" wrapText="1"/>
    </xf>
    <xf numFmtId="0" fontId="64" fillId="0" borderId="0" xfId="0" applyFont="1" applyAlignment="1">
      <alignment vertical="center" wrapText="1"/>
    </xf>
    <xf numFmtId="49" fontId="66" fillId="0" borderId="0" xfId="0" applyNumberFormat="1" applyFont="1" applyFill="1" applyAlignment="1">
      <alignment horizontal="left" vertical="center"/>
    </xf>
    <xf numFmtId="49" fontId="64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2" fontId="67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49" fontId="62" fillId="0" borderId="0" xfId="0" applyNumberFormat="1" applyFont="1" applyBorder="1" applyAlignment="1">
      <alignment vertical="center"/>
    </xf>
    <xf numFmtId="164" fontId="62" fillId="0" borderId="0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49" fontId="23" fillId="0" borderId="0" xfId="0" applyNumberFormat="1" applyFont="1"/>
    <xf numFmtId="0" fontId="23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23" fillId="0" borderId="0" xfId="0" applyNumberFormat="1" applyFont="1" applyAlignment="1">
      <alignment wrapText="1"/>
    </xf>
    <xf numFmtId="49" fontId="23" fillId="0" borderId="0" xfId="0" applyNumberFormat="1" applyFont="1" applyAlignment="1">
      <alignment vertical="top"/>
    </xf>
    <xf numFmtId="167" fontId="23" fillId="0" borderId="0" xfId="0" applyNumberFormat="1" applyFont="1" applyAlignment="1">
      <alignment vertical="center"/>
    </xf>
    <xf numFmtId="0" fontId="25" fillId="0" borderId="0" xfId="0" applyFont="1" applyAlignment="1">
      <alignment horizontal="justify" vertical="center" wrapText="1"/>
    </xf>
    <xf numFmtId="2" fontId="25" fillId="0" borderId="0" xfId="0" applyNumberFormat="1" applyFont="1"/>
    <xf numFmtId="164" fontId="23" fillId="0" borderId="0" xfId="0" applyNumberFormat="1" applyFont="1"/>
    <xf numFmtId="0" fontId="23" fillId="0" borderId="0" xfId="0" applyFont="1"/>
    <xf numFmtId="0" fontId="26" fillId="0" borderId="0" xfId="0" applyNumberFormat="1" applyFont="1" applyAlignment="1">
      <alignment wrapText="1"/>
    </xf>
    <xf numFmtId="49" fontId="23" fillId="0" borderId="0" xfId="0" applyNumberFormat="1" applyFont="1" applyAlignment="1">
      <alignment horizontal="left" vertical="top" wrapText="1"/>
    </xf>
    <xf numFmtId="0" fontId="23" fillId="0" borderId="0" xfId="0" applyNumberFormat="1" applyFont="1" applyAlignment="1">
      <alignment horizontal="left" vertical="top" wrapText="1"/>
    </xf>
    <xf numFmtId="2" fontId="53" fillId="0" borderId="0" xfId="0" applyNumberFormat="1" applyFont="1"/>
    <xf numFmtId="164" fontId="39" fillId="0" borderId="0" xfId="0" applyNumberFormat="1" applyFont="1"/>
    <xf numFmtId="0" fontId="39" fillId="0" borderId="0" xfId="0" applyFont="1"/>
    <xf numFmtId="0" fontId="25" fillId="0" borderId="0" xfId="0" applyNumberFormat="1" applyFont="1" applyAlignment="1">
      <alignment wrapText="1"/>
    </xf>
    <xf numFmtId="49" fontId="64" fillId="0" borderId="0" xfId="0" applyNumberFormat="1" applyFont="1" applyAlignment="1">
      <alignment horizontal="left" vertical="top"/>
    </xf>
    <xf numFmtId="2" fontId="19" fillId="0" borderId="0" xfId="0" applyNumberFormat="1" applyFont="1" applyAlignment="1">
      <alignment wrapText="1"/>
    </xf>
    <xf numFmtId="164" fontId="64" fillId="0" borderId="0" xfId="0" applyNumberFormat="1" applyFont="1" applyAlignment="1">
      <alignment horizontal="right" wrapText="1"/>
    </xf>
    <xf numFmtId="0" fontId="64" fillId="0" borderId="0" xfId="0" applyFont="1" applyAlignment="1">
      <alignment wrapText="1"/>
    </xf>
    <xf numFmtId="49" fontId="24" fillId="0" borderId="0" xfId="0" applyNumberFormat="1" applyFont="1"/>
    <xf numFmtId="49" fontId="64" fillId="0" borderId="0" xfId="0" applyNumberFormat="1" applyFont="1" applyAlignment="1">
      <alignment horizontal="left" wrapText="1"/>
    </xf>
    <xf numFmtId="0" fontId="69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6" fillId="0" borderId="0" xfId="0" applyFont="1" applyAlignment="1">
      <alignment horizontal="justify" vertical="center" wrapText="1"/>
    </xf>
    <xf numFmtId="0" fontId="69" fillId="0" borderId="0" xfId="0" applyFont="1" applyFill="1" applyAlignment="1">
      <alignment horizontal="left" wrapText="1"/>
    </xf>
    <xf numFmtId="0" fontId="69" fillId="0" borderId="0" xfId="0" applyFont="1" applyAlignment="1">
      <alignment horizontal="left" vertical="center" wrapText="1"/>
    </xf>
    <xf numFmtId="49" fontId="66" fillId="0" borderId="0" xfId="0" applyNumberFormat="1" applyFont="1" applyAlignment="1">
      <alignment horizontal="left"/>
    </xf>
    <xf numFmtId="0" fontId="66" fillId="0" borderId="0" xfId="0" applyFont="1" applyAlignment="1">
      <alignment horizontal="left"/>
    </xf>
    <xf numFmtId="0" fontId="66" fillId="0" borderId="0" xfId="0" applyFont="1" applyAlignment="1">
      <alignment horizontal="left" wrapText="1"/>
    </xf>
    <xf numFmtId="49" fontId="23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49" fontId="64" fillId="0" borderId="0" xfId="0" applyNumberFormat="1" applyFont="1" applyAlignment="1">
      <alignment horizontal="left"/>
    </xf>
    <xf numFmtId="0" fontId="25" fillId="0" borderId="0" xfId="0" applyFont="1" applyAlignment="1">
      <alignment horizontal="left" wrapText="1"/>
    </xf>
    <xf numFmtId="0" fontId="26" fillId="24" borderId="0" xfId="0" applyNumberFormat="1" applyFont="1" applyFill="1" applyAlignment="1">
      <alignment wrapText="1"/>
    </xf>
    <xf numFmtId="0" fontId="26" fillId="24" borderId="0" xfId="0" applyNumberFormat="1" applyFont="1" applyFill="1" applyAlignment="1">
      <alignment vertical="center" wrapText="1"/>
    </xf>
    <xf numFmtId="0" fontId="25" fillId="24" borderId="0" xfId="0" applyNumberFormat="1" applyFont="1" applyFill="1" applyAlignment="1">
      <alignment wrapText="1"/>
    </xf>
    <xf numFmtId="0" fontId="23" fillId="24" borderId="0" xfId="0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  <xf numFmtId="2" fontId="25" fillId="0" borderId="0" xfId="0" applyNumberFormat="1" applyFont="1" applyAlignment="1">
      <alignment vertical="center" wrapText="1"/>
    </xf>
    <xf numFmtId="49" fontId="23" fillId="24" borderId="0" xfId="0" applyNumberFormat="1" applyFont="1" applyFill="1" applyAlignment="1">
      <alignment vertical="top"/>
    </xf>
    <xf numFmtId="0" fontId="23" fillId="24" borderId="0" xfId="0" applyNumberFormat="1" applyFont="1" applyFill="1" applyAlignment="1">
      <alignment wrapText="1"/>
    </xf>
    <xf numFmtId="49" fontId="23" fillId="24" borderId="0" xfId="0" applyNumberFormat="1" applyFont="1" applyFill="1" applyAlignment="1">
      <alignment vertical="center"/>
    </xf>
    <xf numFmtId="0" fontId="25" fillId="24" borderId="0" xfId="0" applyNumberFormat="1" applyFont="1" applyFill="1" applyAlignment="1">
      <alignment vertical="center" wrapText="1"/>
    </xf>
    <xf numFmtId="4" fontId="39" fillId="0" borderId="0" xfId="0" applyNumberFormat="1" applyFont="1" applyBorder="1" applyAlignment="1">
      <alignment vertical="center"/>
    </xf>
    <xf numFmtId="4" fontId="23" fillId="0" borderId="14" xfId="0" applyNumberFormat="1" applyFont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 vertical="center" wrapText="1"/>
    </xf>
    <xf numFmtId="4" fontId="23" fillId="0" borderId="0" xfId="0" applyNumberFormat="1" applyFont="1"/>
    <xf numFmtId="4" fontId="39" fillId="0" borderId="0" xfId="0" applyNumberFormat="1" applyFont="1"/>
    <xf numFmtId="4" fontId="23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4" fontId="64" fillId="0" borderId="0" xfId="0" applyNumberFormat="1" applyFont="1" applyAlignment="1">
      <alignment horizontal="right" vertical="center" wrapText="1"/>
    </xf>
    <xf numFmtId="4" fontId="64" fillId="0" borderId="0" xfId="0" applyNumberFormat="1" applyFont="1" applyAlignment="1">
      <alignment horizontal="right" wrapText="1"/>
    </xf>
    <xf numFmtId="4" fontId="39" fillId="0" borderId="0" xfId="0" applyNumberFormat="1" applyFont="1" applyAlignment="1">
      <alignment vertical="center"/>
    </xf>
    <xf numFmtId="4" fontId="53" fillId="0" borderId="0" xfId="0" applyNumberFormat="1" applyFont="1" applyAlignment="1">
      <alignment vertical="center"/>
    </xf>
    <xf numFmtId="4" fontId="25" fillId="0" borderId="0" xfId="0" applyNumberFormat="1" applyFont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4" fontId="42" fillId="0" borderId="0" xfId="0" applyNumberFormat="1" applyFont="1" applyFill="1" applyBorder="1" applyAlignment="1">
      <alignment vertical="center"/>
    </xf>
    <xf numFmtId="4" fontId="44" fillId="0" borderId="0" xfId="0" applyNumberFormat="1" applyFont="1" applyFill="1" applyBorder="1" applyAlignment="1">
      <alignment vertical="center"/>
    </xf>
    <xf numFmtId="4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4" fontId="44" fillId="0" borderId="16" xfId="0" applyNumberFormat="1" applyFont="1" applyFill="1" applyBorder="1" applyAlignment="1">
      <alignment horizontal="center" vertical="center" wrapText="1"/>
    </xf>
    <xf numFmtId="4" fontId="47" fillId="0" borderId="0" xfId="0" applyNumberFormat="1" applyFont="1" applyFill="1" applyBorder="1" applyAlignment="1">
      <alignment horizontal="center" vertical="center" wrapText="1"/>
    </xf>
    <xf numFmtId="4" fontId="48" fillId="0" borderId="0" xfId="0" applyNumberFormat="1" applyFont="1" applyFill="1" applyBorder="1" applyAlignment="1">
      <alignment horizontal="center" vertical="center" wrapText="1"/>
    </xf>
    <xf numFmtId="4" fontId="42" fillId="0" borderId="0" xfId="0" applyNumberFormat="1" applyFont="1" applyFill="1" applyBorder="1" applyAlignment="1">
      <alignment horizontal="center" vertical="center" wrapText="1"/>
    </xf>
    <xf numFmtId="4" fontId="44" fillId="0" borderId="0" xfId="0" applyNumberFormat="1" applyFont="1" applyFill="1" applyBorder="1" applyAlignment="1">
      <alignment horizontal="center" vertical="center" wrapText="1"/>
    </xf>
    <xf numFmtId="4" fontId="49" fillId="0" borderId="18" xfId="26" applyNumberFormat="1" applyFont="1" applyBorder="1"/>
    <xf numFmtId="4" fontId="50" fillId="0" borderId="18" xfId="26" applyNumberFormat="1" applyFont="1" applyBorder="1"/>
    <xf numFmtId="4" fontId="46" fillId="0" borderId="18" xfId="0" applyNumberFormat="1" applyFont="1" applyBorder="1"/>
    <xf numFmtId="4" fontId="54" fillId="0" borderId="18" xfId="0" applyNumberFormat="1" applyFont="1" applyBorder="1"/>
    <xf numFmtId="4" fontId="55" fillId="0" borderId="18" xfId="0" applyNumberFormat="1" applyFont="1" applyBorder="1"/>
    <xf numFmtId="4" fontId="45" fillId="0" borderId="18" xfId="0" applyNumberFormat="1" applyFont="1" applyBorder="1"/>
    <xf numFmtId="4" fontId="49" fillId="0" borderId="0" xfId="26" applyNumberFormat="1" applyFont="1" applyBorder="1"/>
    <xf numFmtId="4" fontId="50" fillId="0" borderId="0" xfId="26" applyNumberFormat="1" applyFont="1" applyBorder="1"/>
    <xf numFmtId="4" fontId="46" fillId="0" borderId="0" xfId="0" applyNumberFormat="1" applyFont="1" applyBorder="1"/>
    <xf numFmtId="4" fontId="54" fillId="0" borderId="0" xfId="0" applyNumberFormat="1" applyFont="1" applyBorder="1"/>
    <xf numFmtId="4" fontId="55" fillId="0" borderId="0" xfId="0" applyNumberFormat="1" applyFont="1" applyBorder="1"/>
    <xf numFmtId="4" fontId="45" fillId="0" borderId="0" xfId="0" applyNumberFormat="1" applyFont="1" applyBorder="1"/>
    <xf numFmtId="4" fontId="49" fillId="0" borderId="0" xfId="26" applyNumberFormat="1" applyFont="1"/>
    <xf numFmtId="4" fontId="50" fillId="0" borderId="0" xfId="26" applyNumberFormat="1" applyFont="1"/>
    <xf numFmtId="4" fontId="46" fillId="0" borderId="0" xfId="0" applyNumberFormat="1" applyFont="1"/>
    <xf numFmtId="4" fontId="51" fillId="0" borderId="0" xfId="0" applyNumberFormat="1" applyFont="1"/>
    <xf numFmtId="4" fontId="52" fillId="0" borderId="0" xfId="0" applyNumberFormat="1" applyFont="1"/>
    <xf numFmtId="4" fontId="44" fillId="0" borderId="0" xfId="0" applyNumberFormat="1" applyFont="1"/>
    <xf numFmtId="4" fontId="23" fillId="0" borderId="0" xfId="0" applyNumberFormat="1" applyFont="1" applyFill="1" applyAlignment="1">
      <alignment vertical="center"/>
    </xf>
    <xf numFmtId="4" fontId="25" fillId="0" borderId="0" xfId="0" applyNumberFormat="1" applyFont="1" applyFill="1" applyAlignment="1">
      <alignment vertical="center"/>
    </xf>
    <xf numFmtId="4" fontId="49" fillId="0" borderId="18" xfId="26" applyNumberFormat="1" applyFont="1" applyBorder="1" applyAlignment="1">
      <alignment vertical="center"/>
    </xf>
    <xf numFmtId="4" fontId="50" fillId="0" borderId="18" xfId="26" applyNumberFormat="1" applyFont="1" applyBorder="1" applyAlignment="1">
      <alignment vertical="center"/>
    </xf>
    <xf numFmtId="4" fontId="46" fillId="0" borderId="18" xfId="0" applyNumberFormat="1" applyFont="1" applyBorder="1" applyAlignment="1">
      <alignment vertical="center"/>
    </xf>
    <xf numFmtId="4" fontId="54" fillId="0" borderId="18" xfId="0" applyNumberFormat="1" applyFont="1" applyBorder="1" applyAlignment="1">
      <alignment vertical="center"/>
    </xf>
    <xf numFmtId="4" fontId="55" fillId="0" borderId="18" xfId="0" applyNumberFormat="1" applyFont="1" applyBorder="1" applyAlignment="1">
      <alignment vertical="center"/>
    </xf>
    <xf numFmtId="4" fontId="45" fillId="0" borderId="18" xfId="0" applyNumberFormat="1" applyFont="1" applyBorder="1" applyAlignment="1">
      <alignment vertical="center"/>
    </xf>
    <xf numFmtId="4" fontId="29" fillId="0" borderId="0" xfId="0" applyNumberFormat="1" applyFont="1" applyFill="1" applyAlignment="1">
      <alignment vertical="center"/>
    </xf>
    <xf numFmtId="4" fontId="42" fillId="0" borderId="0" xfId="0" applyNumberFormat="1" applyFont="1" applyFill="1" applyAlignment="1">
      <alignment vertical="center"/>
    </xf>
    <xf numFmtId="4" fontId="44" fillId="0" borderId="0" xfId="0" applyNumberFormat="1" applyFont="1" applyFill="1" applyAlignment="1">
      <alignment vertical="center"/>
    </xf>
    <xf numFmtId="4" fontId="49" fillId="0" borderId="18" xfId="26" applyNumberFormat="1" applyFont="1" applyFill="1" applyBorder="1" applyAlignment="1">
      <alignment vertical="center"/>
    </xf>
    <xf numFmtId="4" fontId="34" fillId="0" borderId="18" xfId="26" applyNumberFormat="1" applyFont="1" applyFill="1" applyBorder="1" applyAlignment="1">
      <alignment vertical="center"/>
    </xf>
    <xf numFmtId="4" fontId="46" fillId="0" borderId="18" xfId="0" applyNumberFormat="1" applyFont="1" applyFill="1" applyBorder="1" applyAlignment="1">
      <alignment vertical="center"/>
    </xf>
    <xf numFmtId="4" fontId="54" fillId="0" borderId="18" xfId="0" applyNumberFormat="1" applyFont="1" applyFill="1" applyBorder="1" applyAlignment="1">
      <alignment vertical="center"/>
    </xf>
    <xf numFmtId="4" fontId="36" fillId="0" borderId="18" xfId="0" applyNumberFormat="1" applyFont="1" applyFill="1" applyBorder="1" applyAlignment="1">
      <alignment vertical="center"/>
    </xf>
    <xf numFmtId="4" fontId="45" fillId="0" borderId="18" xfId="0" applyNumberFormat="1" applyFont="1" applyFill="1" applyBorder="1" applyAlignment="1">
      <alignment vertical="center"/>
    </xf>
    <xf numFmtId="4" fontId="29" fillId="0" borderId="0" xfId="0" applyNumberFormat="1" applyFont="1"/>
    <xf numFmtId="4" fontId="42" fillId="0" borderId="0" xfId="0" applyNumberFormat="1" applyFont="1"/>
    <xf numFmtId="4" fontId="50" fillId="0" borderId="18" xfId="26" applyNumberFormat="1" applyFont="1" applyFill="1" applyBorder="1" applyAlignment="1">
      <alignment vertical="center"/>
    </xf>
    <xf numFmtId="4" fontId="55" fillId="0" borderId="18" xfId="0" applyNumberFormat="1" applyFont="1" applyFill="1" applyBorder="1" applyAlignment="1">
      <alignment vertical="center"/>
    </xf>
    <xf numFmtId="4" fontId="49" fillId="0" borderId="0" xfId="26" applyNumberFormat="1" applyFont="1" applyFill="1" applyAlignment="1">
      <alignment vertical="center"/>
    </xf>
    <xf numFmtId="4" fontId="50" fillId="0" borderId="0" xfId="26" applyNumberFormat="1" applyFont="1" applyFill="1" applyAlignment="1">
      <alignment vertical="center"/>
    </xf>
    <xf numFmtId="4" fontId="51" fillId="0" borderId="0" xfId="0" applyNumberFormat="1" applyFont="1" applyFill="1" applyAlignment="1">
      <alignment vertical="center"/>
    </xf>
    <xf numFmtId="4" fontId="52" fillId="0" borderId="0" xfId="0" applyNumberFormat="1" applyFont="1" applyFill="1" applyAlignment="1">
      <alignment vertical="center"/>
    </xf>
    <xf numFmtId="4" fontId="49" fillId="0" borderId="0" xfId="26" applyNumberFormat="1" applyFont="1" applyFill="1" applyBorder="1" applyAlignment="1">
      <alignment vertical="center"/>
    </xf>
    <xf numFmtId="4" fontId="50" fillId="0" borderId="0" xfId="26" applyNumberFormat="1" applyFont="1" applyFill="1" applyBorder="1" applyAlignment="1">
      <alignment vertical="center"/>
    </xf>
    <xf numFmtId="4" fontId="46" fillId="0" borderId="0" xfId="0" applyNumberFormat="1" applyFont="1" applyFill="1" applyBorder="1" applyAlignment="1">
      <alignment vertical="center"/>
    </xf>
    <xf numFmtId="4" fontId="54" fillId="0" borderId="0" xfId="0" applyNumberFormat="1" applyFont="1" applyFill="1" applyBorder="1" applyAlignment="1">
      <alignment vertical="center"/>
    </xf>
    <xf numFmtId="4" fontId="55" fillId="0" borderId="0" xfId="0" applyNumberFormat="1" applyFont="1" applyFill="1" applyBorder="1" applyAlignment="1">
      <alignment vertical="center"/>
    </xf>
    <xf numFmtId="4" fontId="45" fillId="0" borderId="0" xfId="0" applyNumberFormat="1" applyFont="1" applyFill="1" applyBorder="1" applyAlignment="1">
      <alignment vertical="center"/>
    </xf>
    <xf numFmtId="4" fontId="33" fillId="0" borderId="18" xfId="26" applyNumberFormat="1" applyFont="1" applyBorder="1" applyAlignment="1">
      <alignment vertical="center"/>
    </xf>
    <xf numFmtId="4" fontId="34" fillId="0" borderId="18" xfId="26" applyNumberFormat="1" applyFont="1" applyBorder="1" applyAlignment="1">
      <alignment vertical="center"/>
    </xf>
    <xf numFmtId="4" fontId="35" fillId="0" borderId="18" xfId="0" applyNumberFormat="1" applyFont="1" applyBorder="1" applyAlignment="1">
      <alignment vertical="center"/>
    </xf>
    <xf numFmtId="4" fontId="36" fillId="0" borderId="18" xfId="0" applyNumberFormat="1" applyFont="1" applyBorder="1" applyAlignment="1">
      <alignment vertical="center"/>
    </xf>
    <xf numFmtId="4" fontId="33" fillId="0" borderId="0" xfId="26" applyNumberFormat="1" applyFont="1" applyBorder="1" applyAlignment="1">
      <alignment vertical="center"/>
    </xf>
    <xf numFmtId="4" fontId="34" fillId="0" borderId="0" xfId="26" applyNumberFormat="1" applyFont="1" applyBorder="1" applyAlignment="1">
      <alignment vertical="center"/>
    </xf>
    <xf numFmtId="4" fontId="46" fillId="0" borderId="0" xfId="0" applyNumberFormat="1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4" fontId="36" fillId="0" borderId="0" xfId="0" applyNumberFormat="1" applyFont="1" applyBorder="1" applyAlignment="1">
      <alignment vertical="center"/>
    </xf>
    <xf numFmtId="4" fontId="45" fillId="0" borderId="0" xfId="0" applyNumberFormat="1" applyFont="1" applyBorder="1" applyAlignment="1">
      <alignment vertical="center"/>
    </xf>
    <xf numFmtId="4" fontId="24" fillId="0" borderId="0" xfId="0" applyNumberFormat="1" applyFont="1" applyFill="1" applyAlignment="1">
      <alignment vertical="center"/>
    </xf>
    <xf numFmtId="4" fontId="38" fillId="0" borderId="0" xfId="0" applyNumberFormat="1" applyFont="1" applyFill="1" applyAlignment="1">
      <alignment vertical="center"/>
    </xf>
    <xf numFmtId="4" fontId="33" fillId="0" borderId="18" xfId="26" applyNumberFormat="1" applyFont="1" applyFill="1" applyBorder="1" applyAlignment="1">
      <alignment vertical="center"/>
    </xf>
    <xf numFmtId="4" fontId="35" fillId="0" borderId="18" xfId="0" applyNumberFormat="1" applyFont="1" applyFill="1" applyBorder="1" applyAlignment="1">
      <alignment vertical="center"/>
    </xf>
    <xf numFmtId="4" fontId="27" fillId="0" borderId="0" xfId="0" applyNumberFormat="1" applyFont="1" applyFill="1" applyAlignment="1">
      <alignment vertical="center"/>
    </xf>
    <xf numFmtId="4" fontId="57" fillId="0" borderId="0" xfId="0" applyNumberFormat="1" applyFont="1" applyFill="1" applyAlignment="1">
      <alignment vertical="center"/>
    </xf>
    <xf numFmtId="4" fontId="58" fillId="0" borderId="0" xfId="26" applyNumberFormat="1" applyFont="1" applyFill="1" applyAlignment="1">
      <alignment vertical="center"/>
    </xf>
    <xf numFmtId="4" fontId="59" fillId="0" borderId="0" xfId="26" applyNumberFormat="1" applyFont="1" applyFill="1" applyAlignment="1">
      <alignment vertical="center"/>
    </xf>
    <xf numFmtId="4" fontId="54" fillId="0" borderId="0" xfId="0" applyNumberFormat="1" applyFont="1" applyFill="1" applyAlignment="1">
      <alignment vertical="center"/>
    </xf>
    <xf numFmtId="4" fontId="55" fillId="0" borderId="0" xfId="0" applyNumberFormat="1" applyFont="1" applyFill="1" applyAlignment="1">
      <alignment vertical="center"/>
    </xf>
    <xf numFmtId="4" fontId="58" fillId="0" borderId="0" xfId="26" applyNumberFormat="1" applyFont="1" applyFill="1" applyAlignment="1">
      <alignment horizontal="center" vertical="center" wrapText="1"/>
    </xf>
    <xf numFmtId="4" fontId="59" fillId="0" borderId="0" xfId="26" applyNumberFormat="1" applyFont="1" applyFill="1" applyAlignment="1">
      <alignment horizontal="center" vertical="center" wrapText="1"/>
    </xf>
    <xf numFmtId="4" fontId="57" fillId="0" borderId="0" xfId="0" applyNumberFormat="1" applyFont="1" applyFill="1" applyAlignment="1">
      <alignment horizontal="center" vertical="center" wrapText="1"/>
    </xf>
    <xf numFmtId="4" fontId="54" fillId="0" borderId="0" xfId="0" applyNumberFormat="1" applyFont="1" applyFill="1" applyAlignment="1">
      <alignment horizontal="center" vertical="center" wrapText="1"/>
    </xf>
    <xf numFmtId="4" fontId="55" fillId="0" borderId="0" xfId="0" applyNumberFormat="1" applyFont="1" applyFill="1" applyAlignment="1">
      <alignment horizontal="center" vertical="center" wrapText="1"/>
    </xf>
    <xf numFmtId="4" fontId="33" fillId="0" borderId="0" xfId="26" applyNumberFormat="1" applyFont="1" applyFill="1" applyBorder="1" applyAlignment="1">
      <alignment vertical="center"/>
    </xf>
    <xf numFmtId="4" fontId="34" fillId="0" borderId="0" xfId="26" applyNumberFormat="1" applyFont="1" applyFill="1" applyBorder="1" applyAlignment="1">
      <alignment vertical="center"/>
    </xf>
    <xf numFmtId="4" fontId="35" fillId="0" borderId="0" xfId="0" applyNumberFormat="1" applyFont="1" applyFill="1" applyBorder="1" applyAlignment="1">
      <alignment vertical="center"/>
    </xf>
    <xf numFmtId="4" fontId="36" fillId="0" borderId="0" xfId="0" applyNumberFormat="1" applyFont="1" applyFill="1" applyBorder="1" applyAlignment="1">
      <alignment vertical="center"/>
    </xf>
    <xf numFmtId="4" fontId="33" fillId="0" borderId="18" xfId="26" applyNumberFormat="1" applyFont="1" applyBorder="1"/>
    <xf numFmtId="4" fontId="34" fillId="0" borderId="18" xfId="26" applyNumberFormat="1" applyFont="1" applyBorder="1"/>
    <xf numFmtId="4" fontId="35" fillId="0" borderId="18" xfId="0" applyNumberFormat="1" applyFont="1" applyBorder="1"/>
    <xf numFmtId="4" fontId="36" fillId="0" borderId="18" xfId="0" applyNumberFormat="1" applyFont="1" applyBorder="1"/>
    <xf numFmtId="4" fontId="33" fillId="0" borderId="0" xfId="26" applyNumberFormat="1" applyFont="1" applyBorder="1"/>
    <xf numFmtId="4" fontId="34" fillId="0" borderId="0" xfId="26" applyNumberFormat="1" applyFont="1" applyBorder="1"/>
    <xf numFmtId="4" fontId="35" fillId="0" borderId="0" xfId="0" applyNumberFormat="1" applyFont="1" applyBorder="1"/>
    <xf numFmtId="4" fontId="36" fillId="0" borderId="0" xfId="0" applyNumberFormat="1" applyFont="1" applyBorder="1"/>
    <xf numFmtId="4" fontId="58" fillId="0" borderId="0" xfId="26" applyNumberFormat="1" applyFont="1" applyAlignment="1">
      <alignment horizontal="center" vertical="top" wrapText="1"/>
    </xf>
    <xf numFmtId="4" fontId="59" fillId="0" borderId="0" xfId="26" applyNumberFormat="1" applyFont="1" applyAlignment="1">
      <alignment horizontal="center" vertical="top" wrapText="1"/>
    </xf>
    <xf numFmtId="4" fontId="57" fillId="0" borderId="0" xfId="0" applyNumberFormat="1" applyFont="1" applyAlignment="1">
      <alignment horizontal="center" vertical="top" wrapText="1"/>
    </xf>
    <xf numFmtId="4" fontId="54" fillId="0" borderId="0" xfId="0" applyNumberFormat="1" applyFont="1" applyAlignment="1">
      <alignment horizontal="center" vertical="top" wrapText="1"/>
    </xf>
    <xf numFmtId="4" fontId="55" fillId="0" borderId="0" xfId="0" applyNumberFormat="1" applyFont="1" applyAlignment="1">
      <alignment horizontal="center" vertical="top" wrapText="1"/>
    </xf>
    <xf numFmtId="4" fontId="42" fillId="0" borderId="18" xfId="0" applyNumberFormat="1" applyFont="1" applyBorder="1"/>
    <xf numFmtId="4" fontId="55" fillId="0" borderId="18" xfId="0" applyNumberFormat="1" applyFont="1" applyBorder="1" applyAlignment="1">
      <alignment wrapText="1"/>
    </xf>
    <xf numFmtId="4" fontId="42" fillId="0" borderId="0" xfId="0" applyNumberFormat="1" applyFont="1" applyBorder="1"/>
    <xf numFmtId="4" fontId="55" fillId="0" borderId="0" xfId="0" applyNumberFormat="1" applyFont="1" applyBorder="1" applyAlignment="1">
      <alignment wrapText="1"/>
    </xf>
    <xf numFmtId="4" fontId="42" fillId="0" borderId="18" xfId="0" applyNumberFormat="1" applyFont="1" applyFill="1" applyBorder="1" applyAlignment="1">
      <alignment vertical="center"/>
    </xf>
    <xf numFmtId="4" fontId="55" fillId="0" borderId="18" xfId="0" applyNumberFormat="1" applyFont="1" applyFill="1" applyBorder="1" applyAlignment="1">
      <alignment vertical="center" wrapText="1"/>
    </xf>
    <xf numFmtId="4" fontId="49" fillId="0" borderId="18" xfId="26" applyNumberFormat="1" applyFont="1" applyFill="1" applyBorder="1"/>
    <xf numFmtId="4" fontId="50" fillId="0" borderId="18" xfId="26" applyNumberFormat="1" applyFont="1" applyFill="1" applyBorder="1"/>
    <xf numFmtId="4" fontId="49" fillId="0" borderId="0" xfId="26" applyNumberFormat="1" applyFont="1" applyFill="1" applyBorder="1"/>
    <xf numFmtId="4" fontId="50" fillId="0" borderId="0" xfId="26" applyNumberFormat="1" applyFont="1" applyFill="1" applyBorder="1"/>
    <xf numFmtId="4" fontId="55" fillId="0" borderId="0" xfId="0" applyNumberFormat="1" applyFont="1" applyFill="1" applyBorder="1" applyAlignment="1">
      <alignment vertical="center" wrapText="1"/>
    </xf>
    <xf numFmtId="4" fontId="45" fillId="0" borderId="12" xfId="0" applyNumberFormat="1" applyFont="1" applyFill="1" applyBorder="1" applyAlignment="1">
      <alignment vertical="center"/>
    </xf>
    <xf numFmtId="4" fontId="45" fillId="0" borderId="10" xfId="0" applyNumberFormat="1" applyFont="1" applyFill="1" applyBorder="1" applyAlignment="1">
      <alignment vertical="center"/>
    </xf>
    <xf numFmtId="4" fontId="45" fillId="0" borderId="11" xfId="0" applyNumberFormat="1" applyFont="1" applyFill="1" applyBorder="1" applyAlignment="1">
      <alignment vertical="center"/>
    </xf>
    <xf numFmtId="4" fontId="28" fillId="0" borderId="0" xfId="0" applyNumberFormat="1" applyFont="1" applyFill="1" applyAlignment="1">
      <alignment vertical="center"/>
    </xf>
    <xf numFmtId="4" fontId="40" fillId="0" borderId="0" xfId="0" applyNumberFormat="1" applyFont="1" applyFill="1" applyAlignment="1">
      <alignment vertical="center"/>
    </xf>
    <xf numFmtId="0" fontId="23" fillId="24" borderId="0" xfId="0" applyFont="1" applyFill="1" applyAlignment="1">
      <alignment horizontal="center" vertical="center"/>
    </xf>
    <xf numFmtId="49" fontId="23" fillId="24" borderId="0" xfId="0" applyNumberFormat="1" applyFont="1" applyFill="1" applyAlignment="1">
      <alignment horizontal="left" vertical="center"/>
    </xf>
    <xf numFmtId="2" fontId="25" fillId="24" borderId="0" xfId="0" applyNumberFormat="1" applyFont="1" applyFill="1" applyAlignment="1">
      <alignment vertical="center"/>
    </xf>
    <xf numFmtId="4" fontId="43" fillId="0" borderId="0" xfId="0" applyNumberFormat="1" applyFont="1" applyFill="1" applyBorder="1" applyAlignment="1">
      <alignment horizontal="right" vertical="center"/>
    </xf>
    <xf numFmtId="4" fontId="43" fillId="0" borderId="17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43" fillId="0" borderId="0" xfId="0" applyNumberFormat="1" applyFont="1" applyBorder="1" applyAlignment="1">
      <alignment horizontal="right" vertical="center"/>
    </xf>
    <xf numFmtId="164" fontId="43" fillId="0" borderId="17" xfId="0" applyNumberFormat="1" applyFont="1" applyBorder="1" applyAlignment="1">
      <alignment horizontal="right" vertical="center"/>
    </xf>
    <xf numFmtId="4" fontId="43" fillId="0" borderId="10" xfId="0" applyNumberFormat="1" applyFont="1" applyFill="1" applyBorder="1" applyAlignment="1">
      <alignment horizontal="right" vertic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  <colors>
    <mruColors>
      <color rgb="FFD6B390"/>
      <color rgb="FF0000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4"/>
  <sheetViews>
    <sheetView tabSelected="1" view="pageBreakPreview" topLeftCell="A98" zoomScale="120" zoomScaleNormal="100" zoomScaleSheetLayoutView="120" workbookViewId="0">
      <selection activeCell="K14" sqref="K14"/>
    </sheetView>
  </sheetViews>
  <sheetFormatPr defaultColWidth="9.109375" defaultRowHeight="15.6" x14ac:dyDescent="0.25"/>
  <cols>
    <col min="1" max="1" width="7.88671875" style="2" customWidth="1"/>
    <col min="2" max="2" width="12.88671875" style="1" customWidth="1"/>
    <col min="3" max="3" width="68.44140625" style="62" customWidth="1"/>
    <col min="4" max="4" width="12" style="23" customWidth="1"/>
    <col min="5" max="5" width="14.33203125" style="122" customWidth="1"/>
    <col min="6" max="6" width="8.88671875" style="27" customWidth="1"/>
    <col min="7" max="7" width="12.109375" style="199" customWidth="1"/>
    <col min="8" max="8" width="13.6640625" style="199" customWidth="1"/>
    <col min="9" max="9" width="12.5546875" style="163" customWidth="1"/>
    <col min="10" max="10" width="12.109375" style="199" customWidth="1"/>
    <col min="11" max="11" width="13.33203125" style="199" customWidth="1"/>
    <col min="12" max="12" width="14.44140625" style="164" bestFit="1" customWidth="1"/>
    <col min="13" max="13" width="17.5546875" style="3" customWidth="1"/>
    <col min="14" max="14" width="14.5546875" style="3" customWidth="1"/>
    <col min="15" max="15" width="15.109375" style="3" customWidth="1"/>
    <col min="16" max="16" width="14.6640625" style="3" customWidth="1"/>
    <col min="17" max="17" width="12.33203125" style="3" customWidth="1"/>
    <col min="18" max="18" width="12.5546875" style="3" customWidth="1"/>
    <col min="19" max="19" width="13.5546875" style="3" customWidth="1"/>
    <col min="20" max="21" width="14.109375" style="3" customWidth="1"/>
    <col min="22" max="16384" width="9.109375" style="3"/>
  </cols>
  <sheetData>
    <row r="1" spans="1:14" ht="34.950000000000003" customHeight="1" x14ac:dyDescent="0.35">
      <c r="A1" s="248" t="s">
        <v>128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4" ht="17.399999999999999" customHeight="1" x14ac:dyDescent="0.35">
      <c r="A2" s="248" t="s">
        <v>182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4" ht="17.399999999999999" customHeight="1" x14ac:dyDescent="0.3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4" ht="18" customHeight="1" x14ac:dyDescent="0.25">
      <c r="A4" s="249" t="s">
        <v>76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</row>
    <row r="5" spans="1:14" ht="18.600000000000001" customHeight="1" x14ac:dyDescent="0.25">
      <c r="A5" s="249" t="s">
        <v>48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4"/>
      <c r="N5" s="4"/>
    </row>
    <row r="6" spans="1:14" ht="16.2" thickBot="1" x14ac:dyDescent="0.3">
      <c r="B6" s="5"/>
      <c r="C6" s="6"/>
      <c r="D6" s="7"/>
      <c r="E6" s="113"/>
      <c r="F6" s="9"/>
      <c r="G6" s="125"/>
      <c r="H6" s="125"/>
      <c r="I6" s="126"/>
      <c r="J6" s="125"/>
      <c r="K6" s="125"/>
      <c r="L6" s="127"/>
    </row>
    <row r="7" spans="1:14" s="15" customFormat="1" ht="52.5" customHeight="1" thickBot="1" x14ac:dyDescent="0.3">
      <c r="A7" s="10" t="s">
        <v>47</v>
      </c>
      <c r="B7" s="10" t="s">
        <v>0</v>
      </c>
      <c r="C7" s="11" t="s">
        <v>1</v>
      </c>
      <c r="D7" s="12" t="s">
        <v>2</v>
      </c>
      <c r="E7" s="114" t="s">
        <v>3</v>
      </c>
      <c r="F7" s="11" t="s">
        <v>16</v>
      </c>
      <c r="G7" s="128" t="s">
        <v>22</v>
      </c>
      <c r="H7" s="129" t="s">
        <v>23</v>
      </c>
      <c r="I7" s="130" t="s">
        <v>24</v>
      </c>
      <c r="J7" s="128" t="s">
        <v>25</v>
      </c>
      <c r="K7" s="129" t="s">
        <v>26</v>
      </c>
      <c r="L7" s="131" t="s">
        <v>29</v>
      </c>
      <c r="M7" s="14"/>
      <c r="N7" s="14"/>
    </row>
    <row r="8" spans="1:14" s="15" customFormat="1" ht="16.8" x14ac:dyDescent="0.25">
      <c r="A8" s="16"/>
      <c r="B8" s="17"/>
      <c r="C8" s="18" t="s">
        <v>27</v>
      </c>
      <c r="D8" s="19"/>
      <c r="E8" s="115"/>
      <c r="F8" s="21"/>
      <c r="G8" s="132"/>
      <c r="H8" s="133"/>
      <c r="I8" s="134"/>
      <c r="J8" s="132"/>
      <c r="K8" s="133"/>
      <c r="L8" s="135"/>
      <c r="M8" s="14"/>
      <c r="N8" s="14"/>
    </row>
    <row r="9" spans="1:14" s="15" customFormat="1" x14ac:dyDescent="0.25">
      <c r="A9" s="16"/>
      <c r="B9" s="78">
        <v>31</v>
      </c>
      <c r="C9" s="79" t="s">
        <v>57</v>
      </c>
      <c r="D9" s="19"/>
      <c r="E9" s="115"/>
      <c r="F9" s="21"/>
      <c r="G9" s="132"/>
      <c r="H9" s="133"/>
      <c r="I9" s="134"/>
      <c r="J9" s="132"/>
      <c r="K9" s="133"/>
      <c r="L9" s="135"/>
      <c r="M9" s="14"/>
      <c r="N9" s="14"/>
    </row>
    <row r="10" spans="1:14" s="15" customFormat="1" x14ac:dyDescent="0.25">
      <c r="A10" s="16"/>
      <c r="B10" s="78" t="s">
        <v>58</v>
      </c>
      <c r="C10" s="79" t="s">
        <v>59</v>
      </c>
      <c r="D10" s="19"/>
      <c r="E10" s="115"/>
      <c r="F10" s="21"/>
      <c r="G10" s="132"/>
      <c r="H10" s="133"/>
      <c r="I10" s="134"/>
      <c r="J10" s="132"/>
      <c r="K10" s="133"/>
      <c r="L10" s="135"/>
      <c r="M10" s="14"/>
      <c r="N10" s="14"/>
    </row>
    <row r="11" spans="1:14" s="15" customFormat="1" ht="18" x14ac:dyDescent="0.3">
      <c r="A11" s="16" t="s">
        <v>230</v>
      </c>
      <c r="B11" s="71" t="s">
        <v>60</v>
      </c>
      <c r="C11" s="70" t="s">
        <v>62</v>
      </c>
      <c r="D11" s="74"/>
      <c r="E11" s="116">
        <f>D12</f>
        <v>39.25</v>
      </c>
      <c r="F11" s="76" t="s">
        <v>33</v>
      </c>
      <c r="G11" s="136"/>
      <c r="H11" s="137"/>
      <c r="I11" s="138"/>
      <c r="J11" s="139"/>
      <c r="K11" s="140"/>
      <c r="L11" s="141"/>
      <c r="M11" s="14"/>
      <c r="N11" s="14"/>
    </row>
    <row r="12" spans="1:14" s="15" customFormat="1" x14ac:dyDescent="0.3">
      <c r="A12" s="16"/>
      <c r="B12" s="71"/>
      <c r="C12" s="26" t="s">
        <v>120</v>
      </c>
      <c r="D12" s="74">
        <v>39.25</v>
      </c>
      <c r="E12" s="116"/>
      <c r="F12" s="76"/>
      <c r="G12" s="142"/>
      <c r="H12" s="143"/>
      <c r="I12" s="144"/>
      <c r="J12" s="145"/>
      <c r="K12" s="146"/>
      <c r="L12" s="147"/>
      <c r="M12" s="14"/>
      <c r="N12" s="14"/>
    </row>
    <row r="13" spans="1:14" s="15" customFormat="1" x14ac:dyDescent="0.3">
      <c r="A13" s="16"/>
      <c r="B13" s="71"/>
      <c r="C13" s="70"/>
      <c r="D13" s="74"/>
      <c r="E13" s="116"/>
      <c r="F13" s="76"/>
      <c r="G13" s="142"/>
      <c r="H13" s="143"/>
      <c r="I13" s="144"/>
      <c r="J13" s="145"/>
      <c r="K13" s="146"/>
      <c r="L13" s="147"/>
      <c r="M13" s="14"/>
      <c r="N13" s="14"/>
    </row>
    <row r="14" spans="1:14" s="15" customFormat="1" ht="31.2" x14ac:dyDescent="0.3">
      <c r="A14" s="16" t="s">
        <v>231</v>
      </c>
      <c r="B14" s="109" t="s">
        <v>61</v>
      </c>
      <c r="C14" s="110" t="s">
        <v>81</v>
      </c>
      <c r="D14" s="80"/>
      <c r="E14" s="116">
        <f>D15</f>
        <v>198</v>
      </c>
      <c r="F14" s="76" t="s">
        <v>33</v>
      </c>
      <c r="G14" s="136"/>
      <c r="H14" s="137"/>
      <c r="I14" s="138"/>
      <c r="J14" s="139"/>
      <c r="K14" s="140"/>
      <c r="L14" s="141"/>
      <c r="M14" s="14"/>
      <c r="N14" s="14"/>
    </row>
    <row r="15" spans="1:14" s="15" customFormat="1" x14ac:dyDescent="0.3">
      <c r="A15" s="16"/>
      <c r="B15" s="109"/>
      <c r="C15" s="104" t="s">
        <v>293</v>
      </c>
      <c r="D15" s="74">
        <f>56+142</f>
        <v>198</v>
      </c>
      <c r="E15" s="117"/>
      <c r="F15" s="82"/>
      <c r="G15" s="148"/>
      <c r="H15" s="149"/>
      <c r="I15" s="150"/>
      <c r="J15" s="151"/>
      <c r="K15" s="152"/>
      <c r="L15" s="153"/>
      <c r="M15" s="14"/>
      <c r="N15" s="14"/>
    </row>
    <row r="16" spans="1:14" s="15" customFormat="1" x14ac:dyDescent="0.3">
      <c r="A16" s="16"/>
      <c r="B16" s="109"/>
      <c r="C16" s="104" t="s">
        <v>289</v>
      </c>
      <c r="D16" s="74"/>
      <c r="E16" s="117"/>
      <c r="F16" s="82"/>
      <c r="G16" s="148"/>
      <c r="H16" s="149"/>
      <c r="I16" s="150"/>
      <c r="J16" s="151"/>
      <c r="K16" s="152"/>
      <c r="L16" s="153"/>
      <c r="M16" s="14"/>
      <c r="N16" s="14"/>
    </row>
    <row r="17" spans="1:14" s="15" customFormat="1" x14ac:dyDescent="0.3">
      <c r="A17" s="16"/>
      <c r="B17" s="71"/>
      <c r="C17" s="77"/>
      <c r="D17" s="74"/>
      <c r="E17" s="117"/>
      <c r="F17" s="82"/>
      <c r="G17" s="148"/>
      <c r="H17" s="149"/>
      <c r="I17" s="150"/>
      <c r="J17" s="151"/>
      <c r="K17" s="152"/>
      <c r="L17" s="153"/>
      <c r="M17" s="14"/>
      <c r="N17" s="14"/>
    </row>
    <row r="18" spans="1:14" s="15" customFormat="1" x14ac:dyDescent="0.3">
      <c r="A18" s="2" t="s">
        <v>232</v>
      </c>
      <c r="B18" s="67" t="s">
        <v>79</v>
      </c>
      <c r="C18" s="83" t="s">
        <v>80</v>
      </c>
      <c r="D18" s="74"/>
      <c r="E18" s="116">
        <f>D19</f>
        <v>97</v>
      </c>
      <c r="F18" s="76" t="s">
        <v>14</v>
      </c>
      <c r="G18" s="136"/>
      <c r="H18" s="137"/>
      <c r="I18" s="138"/>
      <c r="J18" s="139"/>
      <c r="K18" s="140"/>
      <c r="L18" s="141"/>
      <c r="M18" s="14"/>
      <c r="N18" s="14"/>
    </row>
    <row r="19" spans="1:14" s="15" customFormat="1" x14ac:dyDescent="0.3">
      <c r="A19" s="2"/>
      <c r="B19" s="67"/>
      <c r="C19" s="26" t="s">
        <v>121</v>
      </c>
      <c r="D19" s="74">
        <v>97</v>
      </c>
      <c r="E19" s="117"/>
      <c r="F19" s="76"/>
      <c r="G19" s="142"/>
      <c r="H19" s="143"/>
      <c r="I19" s="144"/>
      <c r="J19" s="145"/>
      <c r="K19" s="146"/>
      <c r="L19" s="147"/>
      <c r="M19" s="14"/>
      <c r="N19" s="14"/>
    </row>
    <row r="20" spans="1:14" s="15" customFormat="1" x14ac:dyDescent="0.3">
      <c r="A20" s="2"/>
      <c r="B20" s="71"/>
      <c r="C20" s="77"/>
      <c r="D20" s="74"/>
      <c r="E20" s="117"/>
      <c r="F20" s="82"/>
      <c r="G20" s="148"/>
      <c r="H20" s="149"/>
      <c r="I20" s="150"/>
      <c r="J20" s="151"/>
      <c r="K20" s="152"/>
      <c r="L20" s="153"/>
      <c r="M20" s="14"/>
      <c r="N20" s="14"/>
    </row>
    <row r="21" spans="1:14" s="15" customFormat="1" x14ac:dyDescent="0.3">
      <c r="A21" s="2" t="s">
        <v>233</v>
      </c>
      <c r="B21" s="71" t="s">
        <v>11</v>
      </c>
      <c r="C21" s="70" t="s">
        <v>66</v>
      </c>
      <c r="D21" s="74"/>
      <c r="E21" s="117"/>
      <c r="F21" s="82"/>
      <c r="G21" s="148"/>
      <c r="H21" s="149"/>
      <c r="I21" s="150"/>
      <c r="J21" s="151"/>
      <c r="K21" s="152"/>
      <c r="L21" s="153"/>
      <c r="M21" s="14"/>
      <c r="N21" s="14"/>
    </row>
    <row r="22" spans="1:14" s="15" customFormat="1" x14ac:dyDescent="0.3">
      <c r="A22" s="2"/>
      <c r="B22" s="71"/>
      <c r="C22" s="77" t="s">
        <v>124</v>
      </c>
      <c r="D22" s="74">
        <v>2</v>
      </c>
      <c r="E22" s="116">
        <f>D22</f>
        <v>2</v>
      </c>
      <c r="F22" s="76" t="s">
        <v>15</v>
      </c>
      <c r="G22" s="136"/>
      <c r="H22" s="137"/>
      <c r="I22" s="138"/>
      <c r="J22" s="139"/>
      <c r="K22" s="140"/>
      <c r="L22" s="141"/>
      <c r="M22" s="14"/>
      <c r="N22" s="14"/>
    </row>
    <row r="23" spans="1:14" s="15" customFormat="1" x14ac:dyDescent="0.3">
      <c r="A23" s="2"/>
      <c r="B23" s="71"/>
      <c r="C23" s="77" t="s">
        <v>125</v>
      </c>
      <c r="D23" s="74">
        <v>6</v>
      </c>
      <c r="E23" s="116">
        <f t="shared" ref="E23:E25" si="0">D23</f>
        <v>6</v>
      </c>
      <c r="F23" s="76" t="s">
        <v>15</v>
      </c>
      <c r="G23" s="136"/>
      <c r="H23" s="137"/>
      <c r="I23" s="138"/>
      <c r="J23" s="139"/>
      <c r="K23" s="140"/>
      <c r="L23" s="141"/>
      <c r="M23" s="14"/>
      <c r="N23" s="14"/>
    </row>
    <row r="24" spans="1:14" s="15" customFormat="1" x14ac:dyDescent="0.3">
      <c r="A24" s="2"/>
      <c r="B24" s="71"/>
      <c r="C24" s="77" t="s">
        <v>122</v>
      </c>
      <c r="D24" s="74">
        <v>65</v>
      </c>
      <c r="E24" s="116">
        <f t="shared" si="0"/>
        <v>65</v>
      </c>
      <c r="F24" s="76" t="s">
        <v>14</v>
      </c>
      <c r="G24" s="136"/>
      <c r="H24" s="137"/>
      <c r="I24" s="138"/>
      <c r="J24" s="139"/>
      <c r="K24" s="140"/>
      <c r="L24" s="141"/>
      <c r="M24" s="14"/>
      <c r="N24" s="14"/>
    </row>
    <row r="25" spans="1:14" s="15" customFormat="1" x14ac:dyDescent="0.3">
      <c r="A25" s="2"/>
      <c r="B25" s="71"/>
      <c r="C25" s="103" t="s">
        <v>123</v>
      </c>
      <c r="D25" s="74">
        <v>1</v>
      </c>
      <c r="E25" s="116">
        <f t="shared" si="0"/>
        <v>1</v>
      </c>
      <c r="F25" s="76" t="s">
        <v>15</v>
      </c>
      <c r="G25" s="136"/>
      <c r="H25" s="137"/>
      <c r="I25" s="138"/>
      <c r="J25" s="139"/>
      <c r="K25" s="140"/>
      <c r="L25" s="141"/>
      <c r="M25" s="14"/>
      <c r="N25" s="14"/>
    </row>
    <row r="26" spans="1:14" s="15" customFormat="1" x14ac:dyDescent="0.3">
      <c r="A26" s="2"/>
      <c r="B26" s="71"/>
      <c r="C26" s="77"/>
      <c r="D26" s="74"/>
      <c r="E26" s="117"/>
      <c r="F26" s="82"/>
      <c r="G26" s="148"/>
      <c r="H26" s="149"/>
      <c r="I26" s="150"/>
      <c r="J26" s="151"/>
      <c r="K26" s="152"/>
      <c r="L26" s="153"/>
      <c r="M26" s="14"/>
      <c r="N26" s="14"/>
    </row>
    <row r="27" spans="1:14" s="30" customFormat="1" x14ac:dyDescent="0.25">
      <c r="A27" s="2"/>
      <c r="B27" s="1" t="s">
        <v>4</v>
      </c>
      <c r="C27" s="1" t="s">
        <v>5</v>
      </c>
      <c r="D27" s="23"/>
      <c r="E27" s="118"/>
      <c r="F27" s="25"/>
      <c r="G27" s="154"/>
      <c r="H27" s="154"/>
      <c r="I27" s="155"/>
      <c r="J27" s="154"/>
      <c r="K27" s="154"/>
      <c r="L27" s="154"/>
      <c r="M27" s="28"/>
      <c r="N27" s="29"/>
    </row>
    <row r="28" spans="1:14" s="30" customFormat="1" x14ac:dyDescent="0.3">
      <c r="A28" s="2"/>
      <c r="B28" s="67" t="s">
        <v>49</v>
      </c>
      <c r="C28" s="67" t="s">
        <v>50</v>
      </c>
      <c r="D28" s="23"/>
      <c r="E28" s="118"/>
      <c r="F28" s="25"/>
      <c r="G28" s="154"/>
      <c r="H28" s="154"/>
      <c r="I28" s="155"/>
      <c r="J28" s="154"/>
      <c r="K28" s="154"/>
      <c r="L28" s="154"/>
      <c r="M28" s="28"/>
      <c r="N28" s="29"/>
    </row>
    <row r="29" spans="1:14" s="30" customFormat="1" x14ac:dyDescent="0.25">
      <c r="A29" s="2"/>
      <c r="B29" s="1"/>
      <c r="C29" s="1"/>
      <c r="D29" s="23"/>
      <c r="E29" s="118"/>
      <c r="F29" s="25"/>
      <c r="G29" s="154"/>
      <c r="H29" s="154"/>
      <c r="I29" s="155"/>
      <c r="J29" s="154"/>
      <c r="K29" s="154"/>
      <c r="L29" s="154"/>
      <c r="M29" s="28"/>
      <c r="N29" s="29"/>
    </row>
    <row r="30" spans="1:14" s="30" customFormat="1" ht="18" x14ac:dyDescent="0.3">
      <c r="A30" s="2" t="s">
        <v>234</v>
      </c>
      <c r="B30" s="67" t="s">
        <v>51</v>
      </c>
      <c r="C30" s="110" t="s">
        <v>112</v>
      </c>
      <c r="D30" s="23"/>
      <c r="E30" s="118">
        <f>D31</f>
        <v>165.7</v>
      </c>
      <c r="F30" s="25" t="s">
        <v>33</v>
      </c>
      <c r="G30" s="156"/>
      <c r="H30" s="157"/>
      <c r="I30" s="158"/>
      <c r="J30" s="159"/>
      <c r="K30" s="160"/>
      <c r="L30" s="161"/>
      <c r="M30" s="28"/>
      <c r="N30" s="29"/>
    </row>
    <row r="31" spans="1:14" s="30" customFormat="1" x14ac:dyDescent="0.25">
      <c r="A31" s="2"/>
      <c r="B31" s="1"/>
      <c r="C31" s="26" t="s">
        <v>126</v>
      </c>
      <c r="D31" s="23">
        <v>165.7</v>
      </c>
      <c r="E31" s="118"/>
      <c r="F31" s="25"/>
      <c r="G31" s="154"/>
      <c r="H31" s="154"/>
      <c r="I31" s="155"/>
      <c r="J31" s="154"/>
      <c r="K31" s="154"/>
      <c r="L31" s="154"/>
      <c r="M31" s="28"/>
      <c r="N31" s="29"/>
    </row>
    <row r="32" spans="1:14" s="30" customFormat="1" x14ac:dyDescent="0.25">
      <c r="A32" s="2"/>
      <c r="B32" s="1"/>
      <c r="C32" s="1"/>
      <c r="D32" s="23"/>
      <c r="E32" s="118"/>
      <c r="F32" s="25"/>
      <c r="G32" s="162"/>
      <c r="H32" s="162"/>
      <c r="I32" s="163"/>
      <c r="J32" s="162"/>
      <c r="K32" s="162"/>
      <c r="L32" s="164"/>
      <c r="M32" s="31"/>
      <c r="N32" s="32"/>
    </row>
    <row r="33" spans="1:14" s="30" customFormat="1" x14ac:dyDescent="0.25">
      <c r="A33" s="2"/>
      <c r="B33" s="1" t="s">
        <v>6</v>
      </c>
      <c r="C33" s="1" t="s">
        <v>7</v>
      </c>
      <c r="D33" s="23"/>
      <c r="E33" s="118"/>
      <c r="F33" s="25"/>
      <c r="G33" s="154"/>
      <c r="H33" s="154"/>
      <c r="I33" s="163"/>
      <c r="J33" s="154"/>
      <c r="K33" s="154"/>
      <c r="L33" s="164"/>
      <c r="M33" s="33"/>
    </row>
    <row r="34" spans="1:14" s="30" customFormat="1" ht="31.5" customHeight="1" x14ac:dyDescent="0.25">
      <c r="A34" s="2" t="s">
        <v>235</v>
      </c>
      <c r="B34" s="1" t="s">
        <v>8</v>
      </c>
      <c r="C34" s="112" t="s">
        <v>42</v>
      </c>
      <c r="D34" s="23"/>
      <c r="E34" s="118">
        <f>D35</f>
        <v>861</v>
      </c>
      <c r="F34" s="25" t="s">
        <v>34</v>
      </c>
      <c r="G34" s="165"/>
      <c r="H34" s="166"/>
      <c r="I34" s="167"/>
      <c r="J34" s="168"/>
      <c r="K34" s="169"/>
      <c r="L34" s="170"/>
      <c r="M34" s="35"/>
      <c r="N34" s="35"/>
    </row>
    <row r="35" spans="1:14" s="30" customFormat="1" x14ac:dyDescent="0.25">
      <c r="A35" s="2"/>
      <c r="B35" s="34"/>
      <c r="C35" s="26" t="s">
        <v>127</v>
      </c>
      <c r="D35" s="23">
        <v>861</v>
      </c>
      <c r="E35" s="118"/>
      <c r="F35" s="25"/>
      <c r="G35" s="154"/>
      <c r="H35" s="154"/>
      <c r="I35" s="155"/>
      <c r="J35" s="154"/>
      <c r="K35" s="154"/>
      <c r="L35" s="154"/>
      <c r="M35" s="33"/>
    </row>
    <row r="36" spans="1:14" s="30" customFormat="1" x14ac:dyDescent="0.25">
      <c r="A36" s="2"/>
      <c r="B36" s="34"/>
      <c r="C36" s="36"/>
      <c r="D36" s="23"/>
      <c r="E36" s="118"/>
      <c r="F36" s="25"/>
      <c r="G36" s="154"/>
      <c r="H36" s="154"/>
      <c r="I36" s="155"/>
      <c r="J36" s="154"/>
      <c r="K36" s="154"/>
      <c r="L36" s="154"/>
      <c r="M36" s="33"/>
    </row>
    <row r="37" spans="1:14" s="30" customFormat="1" ht="22.5" customHeight="1" x14ac:dyDescent="0.25">
      <c r="A37" s="2" t="s">
        <v>236</v>
      </c>
      <c r="B37" s="1" t="s">
        <v>41</v>
      </c>
      <c r="C37" s="37" t="s">
        <v>113</v>
      </c>
      <c r="D37" s="23"/>
      <c r="E37" s="118">
        <f>D38</f>
        <v>778</v>
      </c>
      <c r="F37" s="25" t="s">
        <v>33</v>
      </c>
      <c r="G37" s="165"/>
      <c r="H37" s="166"/>
      <c r="I37" s="167"/>
      <c r="J37" s="168"/>
      <c r="K37" s="169"/>
      <c r="L37" s="170"/>
      <c r="M37" s="33"/>
    </row>
    <row r="38" spans="1:14" s="30" customFormat="1" x14ac:dyDescent="0.25">
      <c r="A38" s="2"/>
      <c r="B38" s="1"/>
      <c r="C38" s="104" t="s">
        <v>290</v>
      </c>
      <c r="D38" s="23">
        <f>893-115</f>
        <v>778</v>
      </c>
      <c r="E38" s="118"/>
      <c r="F38" s="25"/>
      <c r="G38" s="154"/>
      <c r="H38" s="154"/>
      <c r="I38" s="155"/>
      <c r="J38" s="154"/>
      <c r="K38" s="154"/>
      <c r="L38" s="154"/>
      <c r="M38" s="33"/>
    </row>
    <row r="39" spans="1:14" s="30" customFormat="1" x14ac:dyDescent="0.25">
      <c r="A39" s="2"/>
      <c r="B39" s="1"/>
      <c r="C39" s="26"/>
      <c r="D39" s="23"/>
      <c r="E39" s="118"/>
      <c r="F39" s="25"/>
      <c r="G39" s="154"/>
      <c r="H39" s="154"/>
      <c r="I39" s="155"/>
      <c r="J39" s="154"/>
      <c r="K39" s="154"/>
      <c r="L39" s="154"/>
      <c r="M39" s="33"/>
    </row>
    <row r="40" spans="1:14" s="30" customFormat="1" ht="15" customHeight="1" x14ac:dyDescent="0.25">
      <c r="A40" s="2"/>
      <c r="B40" s="1" t="s">
        <v>9</v>
      </c>
      <c r="C40" s="1" t="s">
        <v>10</v>
      </c>
      <c r="D40" s="23"/>
      <c r="E40" s="118"/>
      <c r="F40" s="25"/>
      <c r="G40" s="162"/>
      <c r="H40" s="162"/>
      <c r="I40" s="163"/>
      <c r="J40" s="162"/>
      <c r="K40" s="162"/>
      <c r="L40" s="164"/>
      <c r="M40" s="33"/>
    </row>
    <row r="41" spans="1:14" s="30" customFormat="1" ht="15" customHeight="1" x14ac:dyDescent="0.25">
      <c r="A41" s="2"/>
      <c r="B41" s="1"/>
      <c r="C41" s="1"/>
      <c r="D41" s="23"/>
      <c r="E41" s="118"/>
      <c r="F41" s="25"/>
      <c r="G41" s="162"/>
      <c r="H41" s="162"/>
      <c r="I41" s="163"/>
      <c r="J41" s="162"/>
      <c r="K41" s="162"/>
      <c r="L41" s="164"/>
      <c r="M41" s="33"/>
    </row>
    <row r="42" spans="1:14" s="30" customFormat="1" ht="20.25" customHeight="1" x14ac:dyDescent="0.3">
      <c r="A42" s="2" t="s">
        <v>237</v>
      </c>
      <c r="B42" s="67" t="s">
        <v>64</v>
      </c>
      <c r="C42" s="83" t="s">
        <v>83</v>
      </c>
      <c r="D42" s="74"/>
      <c r="E42" s="116">
        <f>D43+D44+D45</f>
        <v>546.20000000000005</v>
      </c>
      <c r="F42" s="76" t="s">
        <v>33</v>
      </c>
      <c r="G42" s="136"/>
      <c r="H42" s="137"/>
      <c r="I42" s="138"/>
      <c r="J42" s="139"/>
      <c r="K42" s="140"/>
      <c r="L42" s="141"/>
      <c r="M42" s="33"/>
    </row>
    <row r="43" spans="1:14" s="30" customFormat="1" ht="20.25" customHeight="1" x14ac:dyDescent="0.3">
      <c r="A43" s="2"/>
      <c r="B43" s="67"/>
      <c r="C43" s="77" t="s">
        <v>294</v>
      </c>
      <c r="D43" s="74">
        <v>57</v>
      </c>
      <c r="E43" s="116"/>
      <c r="F43" s="76"/>
      <c r="G43" s="142"/>
      <c r="H43" s="143"/>
      <c r="I43" s="144"/>
      <c r="J43" s="145"/>
      <c r="K43" s="146"/>
      <c r="L43" s="147"/>
      <c r="M43" s="33"/>
    </row>
    <row r="44" spans="1:14" s="30" customFormat="1" ht="20.25" customHeight="1" x14ac:dyDescent="0.3">
      <c r="A44" s="2"/>
      <c r="B44" s="67"/>
      <c r="C44" s="77" t="s">
        <v>129</v>
      </c>
      <c r="D44" s="74">
        <v>376</v>
      </c>
      <c r="E44" s="116"/>
      <c r="F44" s="76"/>
      <c r="G44" s="142"/>
      <c r="H44" s="143"/>
      <c r="I44" s="144"/>
      <c r="J44" s="145"/>
      <c r="K44" s="146"/>
      <c r="L44" s="147"/>
      <c r="M44" s="33"/>
    </row>
    <row r="45" spans="1:14" s="30" customFormat="1" ht="18" customHeight="1" x14ac:dyDescent="0.3">
      <c r="A45" s="2"/>
      <c r="B45" s="67"/>
      <c r="C45" s="77" t="s">
        <v>130</v>
      </c>
      <c r="D45" s="74">
        <v>113.2</v>
      </c>
      <c r="E45" s="116"/>
      <c r="F45" s="76"/>
      <c r="G45" s="171"/>
      <c r="H45" s="171"/>
      <c r="I45" s="172"/>
      <c r="J45" s="171"/>
      <c r="K45" s="171"/>
      <c r="L45" s="153"/>
      <c r="M45" s="33"/>
    </row>
    <row r="46" spans="1:14" s="30" customFormat="1" ht="15" customHeight="1" x14ac:dyDescent="0.3">
      <c r="A46" s="2"/>
      <c r="B46" s="67"/>
      <c r="C46" s="26"/>
      <c r="D46" s="74"/>
      <c r="E46" s="116"/>
      <c r="F46" s="76"/>
      <c r="G46" s="171"/>
      <c r="H46" s="171"/>
      <c r="I46" s="172"/>
      <c r="J46" s="171"/>
      <c r="K46" s="171"/>
      <c r="L46" s="153"/>
      <c r="M46" s="33"/>
    </row>
    <row r="47" spans="1:14" s="30" customFormat="1" ht="16.5" customHeight="1" x14ac:dyDescent="0.3">
      <c r="A47" s="2" t="s">
        <v>238</v>
      </c>
      <c r="B47" s="67" t="s">
        <v>64</v>
      </c>
      <c r="C47" s="105" t="s">
        <v>131</v>
      </c>
      <c r="D47" s="74"/>
      <c r="E47" s="116">
        <f>D48</f>
        <v>186</v>
      </c>
      <c r="F47" s="76" t="s">
        <v>33</v>
      </c>
      <c r="G47" s="136"/>
      <c r="H47" s="137"/>
      <c r="I47" s="138"/>
      <c r="J47" s="139"/>
      <c r="K47" s="140"/>
      <c r="L47" s="141"/>
      <c r="M47" s="33"/>
    </row>
    <row r="48" spans="1:14" s="30" customFormat="1" ht="15" customHeight="1" x14ac:dyDescent="0.3">
      <c r="A48" s="2"/>
      <c r="B48" s="67"/>
      <c r="C48" s="77" t="s">
        <v>291</v>
      </c>
      <c r="D48" s="74">
        <v>186</v>
      </c>
      <c r="E48" s="116"/>
      <c r="F48" s="76"/>
      <c r="G48" s="142"/>
      <c r="H48" s="143"/>
      <c r="I48" s="144"/>
      <c r="J48" s="145"/>
      <c r="K48" s="146"/>
      <c r="L48" s="147"/>
      <c r="M48" s="33"/>
    </row>
    <row r="49" spans="1:13" s="30" customFormat="1" ht="15" customHeight="1" x14ac:dyDescent="0.3">
      <c r="A49" s="2"/>
      <c r="B49" s="67"/>
      <c r="C49" s="26"/>
      <c r="D49" s="74"/>
      <c r="E49" s="116"/>
      <c r="F49" s="76"/>
      <c r="G49" s="171"/>
      <c r="H49" s="171"/>
      <c r="I49" s="172"/>
      <c r="J49" s="171"/>
      <c r="K49" s="171"/>
      <c r="L49" s="153"/>
      <c r="M49" s="33"/>
    </row>
    <row r="50" spans="1:13" s="30" customFormat="1" ht="18" x14ac:dyDescent="0.25">
      <c r="A50" s="39" t="s">
        <v>239</v>
      </c>
      <c r="B50" s="1" t="s">
        <v>31</v>
      </c>
      <c r="C50" s="22" t="s">
        <v>174</v>
      </c>
      <c r="D50" s="23"/>
      <c r="E50" s="118">
        <f>D51</f>
        <v>960</v>
      </c>
      <c r="F50" s="25" t="s">
        <v>34</v>
      </c>
      <c r="G50" s="165"/>
      <c r="H50" s="173"/>
      <c r="I50" s="167"/>
      <c r="J50" s="168"/>
      <c r="K50" s="174"/>
      <c r="L50" s="170"/>
      <c r="M50" s="33"/>
    </row>
    <row r="51" spans="1:13" s="30" customFormat="1" x14ac:dyDescent="0.25">
      <c r="A51" s="2"/>
      <c r="B51" s="40"/>
      <c r="C51" s="26" t="s">
        <v>132</v>
      </c>
      <c r="D51" s="23">
        <v>960</v>
      </c>
      <c r="E51" s="118"/>
      <c r="F51" s="25"/>
      <c r="G51" s="175"/>
      <c r="H51" s="176"/>
      <c r="I51" s="163"/>
      <c r="J51" s="177"/>
      <c r="K51" s="178"/>
      <c r="L51" s="164"/>
      <c r="M51" s="33"/>
    </row>
    <row r="52" spans="1:13" s="30" customFormat="1" x14ac:dyDescent="0.25">
      <c r="A52" s="2"/>
      <c r="B52" s="40"/>
      <c r="C52" s="36"/>
      <c r="D52" s="23"/>
      <c r="E52" s="118"/>
      <c r="F52" s="25"/>
      <c r="G52" s="175"/>
      <c r="H52" s="176"/>
      <c r="I52" s="163"/>
      <c r="J52" s="177"/>
      <c r="K52" s="178"/>
      <c r="L52" s="164"/>
      <c r="M52" s="33"/>
    </row>
    <row r="53" spans="1:13" s="30" customFormat="1" ht="28.95" customHeight="1" x14ac:dyDescent="0.25">
      <c r="A53" s="2" t="s">
        <v>240</v>
      </c>
      <c r="B53" s="1" t="s">
        <v>31</v>
      </c>
      <c r="C53" s="22" t="s">
        <v>175</v>
      </c>
      <c r="D53" s="23"/>
      <c r="E53" s="118">
        <f>D54</f>
        <v>20</v>
      </c>
      <c r="F53" s="25" t="s">
        <v>34</v>
      </c>
      <c r="G53" s="165"/>
      <c r="H53" s="173"/>
      <c r="I53" s="167"/>
      <c r="J53" s="168"/>
      <c r="K53" s="174"/>
      <c r="L53" s="170"/>
      <c r="M53" s="33"/>
    </row>
    <row r="54" spans="1:13" s="30" customFormat="1" x14ac:dyDescent="0.25">
      <c r="A54" s="2"/>
      <c r="B54" s="40"/>
      <c r="C54" s="26" t="s">
        <v>133</v>
      </c>
      <c r="D54" s="23">
        <v>20</v>
      </c>
      <c r="E54" s="118"/>
      <c r="F54" s="25"/>
      <c r="G54" s="175"/>
      <c r="H54" s="176"/>
      <c r="I54" s="163"/>
      <c r="J54" s="177"/>
      <c r="K54" s="178"/>
      <c r="L54" s="164"/>
      <c r="M54" s="33"/>
    </row>
    <row r="55" spans="1:13" s="30" customFormat="1" x14ac:dyDescent="0.25">
      <c r="A55" s="2"/>
      <c r="B55" s="40"/>
      <c r="C55" s="36"/>
      <c r="D55" s="23"/>
      <c r="E55" s="118"/>
      <c r="F55" s="25"/>
      <c r="G55" s="175"/>
      <c r="H55" s="176"/>
      <c r="I55" s="163"/>
      <c r="J55" s="177"/>
      <c r="K55" s="178"/>
      <c r="L55" s="164"/>
      <c r="M55" s="33"/>
    </row>
    <row r="56" spans="1:13" s="30" customFormat="1" ht="21" customHeight="1" x14ac:dyDescent="0.25">
      <c r="A56" s="2" t="s">
        <v>241</v>
      </c>
      <c r="B56" s="1" t="s">
        <v>31</v>
      </c>
      <c r="C56" s="22" t="s">
        <v>176</v>
      </c>
      <c r="D56" s="23"/>
      <c r="E56" s="118">
        <f>D57</f>
        <v>198.16</v>
      </c>
      <c r="F56" s="25" t="s">
        <v>34</v>
      </c>
      <c r="G56" s="165"/>
      <c r="H56" s="173"/>
      <c r="I56" s="167"/>
      <c r="J56" s="168"/>
      <c r="K56" s="174"/>
      <c r="L56" s="170"/>
      <c r="M56" s="33"/>
    </row>
    <row r="57" spans="1:13" s="30" customFormat="1" x14ac:dyDescent="0.25">
      <c r="A57" s="2"/>
      <c r="B57" s="40"/>
      <c r="C57" s="26" t="s">
        <v>134</v>
      </c>
      <c r="D57" s="23">
        <v>198.16</v>
      </c>
      <c r="E57" s="118"/>
      <c r="F57" s="25"/>
      <c r="G57" s="175"/>
      <c r="H57" s="176"/>
      <c r="I57" s="163"/>
      <c r="J57" s="177"/>
      <c r="K57" s="178"/>
      <c r="L57" s="164"/>
      <c r="M57" s="33"/>
    </row>
    <row r="58" spans="1:13" s="30" customFormat="1" x14ac:dyDescent="0.25">
      <c r="A58" s="2"/>
      <c r="B58" s="40"/>
      <c r="C58" s="36"/>
      <c r="D58" s="23"/>
      <c r="E58" s="118"/>
      <c r="F58" s="25"/>
      <c r="G58" s="175"/>
      <c r="H58" s="176"/>
      <c r="I58" s="163"/>
      <c r="J58" s="177"/>
      <c r="K58" s="178"/>
      <c r="L58" s="164"/>
      <c r="M58" s="33"/>
    </row>
    <row r="59" spans="1:13" s="30" customFormat="1" ht="18" x14ac:dyDescent="0.25">
      <c r="A59" s="2" t="s">
        <v>242</v>
      </c>
      <c r="B59" s="1" t="s">
        <v>32</v>
      </c>
      <c r="C59" s="22" t="s">
        <v>56</v>
      </c>
      <c r="D59" s="23"/>
      <c r="E59" s="118">
        <f>D60</f>
        <v>437</v>
      </c>
      <c r="F59" s="25" t="s">
        <v>34</v>
      </c>
      <c r="G59" s="165"/>
      <c r="H59" s="173"/>
      <c r="I59" s="167"/>
      <c r="J59" s="168"/>
      <c r="K59" s="174"/>
      <c r="L59" s="170"/>
      <c r="M59" s="33"/>
    </row>
    <row r="60" spans="1:13" s="30" customFormat="1" x14ac:dyDescent="0.25">
      <c r="A60" s="2"/>
      <c r="B60" s="1"/>
      <c r="C60" s="26" t="s">
        <v>296</v>
      </c>
      <c r="D60" s="23">
        <v>437</v>
      </c>
      <c r="E60" s="118"/>
      <c r="F60" s="25"/>
      <c r="G60" s="179"/>
      <c r="H60" s="180"/>
      <c r="I60" s="181"/>
      <c r="J60" s="182"/>
      <c r="K60" s="183"/>
      <c r="L60" s="184"/>
      <c r="M60" s="33"/>
    </row>
    <row r="61" spans="1:13" s="30" customFormat="1" x14ac:dyDescent="0.25">
      <c r="A61" s="2"/>
      <c r="B61" s="1"/>
      <c r="C61" s="26"/>
      <c r="D61" s="23"/>
      <c r="E61" s="118"/>
      <c r="F61" s="25"/>
      <c r="G61" s="179"/>
      <c r="H61" s="180"/>
      <c r="I61" s="181"/>
      <c r="J61" s="182"/>
      <c r="K61" s="183"/>
      <c r="L61" s="184"/>
      <c r="M61" s="33"/>
    </row>
    <row r="62" spans="1:13" s="30" customFormat="1" ht="18" x14ac:dyDescent="0.25">
      <c r="A62" s="2" t="s">
        <v>243</v>
      </c>
      <c r="B62" s="1" t="s">
        <v>11</v>
      </c>
      <c r="C62" s="22" t="s">
        <v>63</v>
      </c>
      <c r="D62" s="23"/>
      <c r="E62" s="118">
        <f>D63</f>
        <v>54.7</v>
      </c>
      <c r="F62" s="25" t="s">
        <v>33</v>
      </c>
      <c r="G62" s="165"/>
      <c r="H62" s="173"/>
      <c r="I62" s="167"/>
      <c r="J62" s="168"/>
      <c r="K62" s="174"/>
      <c r="L62" s="170"/>
      <c r="M62" s="33"/>
    </row>
    <row r="63" spans="1:13" s="30" customFormat="1" x14ac:dyDescent="0.25">
      <c r="A63" s="2"/>
      <c r="B63" s="40"/>
      <c r="C63" s="38" t="s">
        <v>295</v>
      </c>
      <c r="D63" s="23">
        <v>54.7</v>
      </c>
      <c r="E63" s="118"/>
      <c r="F63" s="25"/>
      <c r="G63" s="175"/>
      <c r="H63" s="176"/>
      <c r="I63" s="163"/>
      <c r="J63" s="177"/>
      <c r="K63" s="178"/>
      <c r="L63" s="164"/>
      <c r="M63" s="33"/>
    </row>
    <row r="64" spans="1:13" s="30" customFormat="1" x14ac:dyDescent="0.25">
      <c r="A64" s="2"/>
      <c r="B64" s="40"/>
      <c r="C64" s="38"/>
      <c r="D64" s="23"/>
      <c r="E64" s="118"/>
      <c r="F64" s="25"/>
      <c r="G64" s="175"/>
      <c r="H64" s="176"/>
      <c r="I64" s="163"/>
      <c r="J64" s="177"/>
      <c r="K64" s="178"/>
      <c r="L64" s="164"/>
      <c r="M64" s="33"/>
    </row>
    <row r="65" spans="1:14" s="30" customFormat="1" ht="31.2" x14ac:dyDescent="0.3">
      <c r="A65" s="2" t="s">
        <v>244</v>
      </c>
      <c r="B65" s="71" t="s">
        <v>110</v>
      </c>
      <c r="C65" s="83" t="s">
        <v>114</v>
      </c>
      <c r="D65" s="23"/>
      <c r="E65" s="118">
        <f>D66</f>
        <v>13.2</v>
      </c>
      <c r="F65" s="25" t="s">
        <v>33</v>
      </c>
      <c r="G65" s="185"/>
      <c r="H65" s="186"/>
      <c r="I65" s="158"/>
      <c r="J65" s="187"/>
      <c r="K65" s="188"/>
      <c r="L65" s="161"/>
      <c r="M65" s="33"/>
    </row>
    <row r="66" spans="1:14" s="30" customFormat="1" x14ac:dyDescent="0.25">
      <c r="A66" s="2"/>
      <c r="B66" s="40"/>
      <c r="C66" s="38" t="s">
        <v>135</v>
      </c>
      <c r="D66" s="23">
        <v>13.2</v>
      </c>
      <c r="E66" s="118"/>
      <c r="F66" s="25"/>
      <c r="G66" s="175"/>
      <c r="H66" s="176"/>
      <c r="I66" s="163"/>
      <c r="J66" s="177"/>
      <c r="K66" s="178"/>
      <c r="L66" s="164"/>
      <c r="M66" s="33"/>
    </row>
    <row r="67" spans="1:14" s="30" customFormat="1" x14ac:dyDescent="0.25">
      <c r="A67" s="2"/>
      <c r="B67" s="40"/>
      <c r="C67" s="38"/>
      <c r="D67" s="23"/>
      <c r="E67" s="118"/>
      <c r="F67" s="25"/>
      <c r="G67" s="175"/>
      <c r="H67" s="176"/>
      <c r="I67" s="163"/>
      <c r="J67" s="177"/>
      <c r="K67" s="178"/>
      <c r="L67" s="164"/>
      <c r="M67" s="33"/>
    </row>
    <row r="68" spans="1:14" s="30" customFormat="1" ht="31.2" x14ac:dyDescent="0.25">
      <c r="A68" s="2" t="s">
        <v>245</v>
      </c>
      <c r="B68" s="71" t="s">
        <v>54</v>
      </c>
      <c r="C68" s="22" t="s">
        <v>177</v>
      </c>
      <c r="D68" s="23"/>
      <c r="E68" s="118">
        <f>D69</f>
        <v>17.600000000000001</v>
      </c>
      <c r="F68" s="25" t="s">
        <v>33</v>
      </c>
      <c r="G68" s="185"/>
      <c r="H68" s="186"/>
      <c r="I68" s="158"/>
      <c r="J68" s="187"/>
      <c r="K68" s="188"/>
      <c r="L68" s="161"/>
      <c r="M68" s="33"/>
    </row>
    <row r="69" spans="1:14" s="30" customFormat="1" x14ac:dyDescent="0.25">
      <c r="A69" s="2"/>
      <c r="B69" s="71"/>
      <c r="C69" s="26" t="s">
        <v>136</v>
      </c>
      <c r="D69" s="23">
        <v>17.600000000000001</v>
      </c>
      <c r="E69" s="118"/>
      <c r="F69" s="25"/>
      <c r="G69" s="189"/>
      <c r="H69" s="190"/>
      <c r="I69" s="191"/>
      <c r="J69" s="192"/>
      <c r="K69" s="193"/>
      <c r="L69" s="194"/>
      <c r="M69" s="33"/>
    </row>
    <row r="70" spans="1:14" s="30" customFormat="1" x14ac:dyDescent="0.25">
      <c r="A70" s="2"/>
      <c r="B70" s="40"/>
      <c r="C70" s="38"/>
      <c r="D70" s="23"/>
      <c r="E70" s="118"/>
      <c r="F70" s="25"/>
      <c r="G70" s="175"/>
      <c r="H70" s="176"/>
      <c r="I70" s="163"/>
      <c r="J70" s="177"/>
      <c r="K70" s="178"/>
      <c r="L70" s="164"/>
      <c r="M70" s="33"/>
    </row>
    <row r="71" spans="1:14" s="30" customFormat="1" ht="31.2" x14ac:dyDescent="0.25">
      <c r="A71" s="2" t="s">
        <v>246</v>
      </c>
      <c r="B71" s="71" t="s">
        <v>54</v>
      </c>
      <c r="C71" s="22" t="s">
        <v>111</v>
      </c>
      <c r="D71" s="23"/>
      <c r="E71" s="118">
        <f>D72</f>
        <v>21</v>
      </c>
      <c r="F71" s="25" t="s">
        <v>33</v>
      </c>
      <c r="G71" s="185"/>
      <c r="H71" s="186"/>
      <c r="I71" s="158"/>
      <c r="J71" s="187"/>
      <c r="K71" s="188"/>
      <c r="L71" s="161"/>
      <c r="M71" s="33"/>
    </row>
    <row r="72" spans="1:14" s="30" customFormat="1" x14ac:dyDescent="0.25">
      <c r="A72" s="2"/>
      <c r="B72" s="71"/>
      <c r="C72" s="26" t="s">
        <v>137</v>
      </c>
      <c r="D72" s="23">
        <v>21</v>
      </c>
      <c r="E72" s="118"/>
      <c r="F72" s="25"/>
      <c r="G72" s="189"/>
      <c r="H72" s="190"/>
      <c r="I72" s="191"/>
      <c r="J72" s="192"/>
      <c r="K72" s="193"/>
      <c r="L72" s="194"/>
      <c r="M72" s="33"/>
    </row>
    <row r="73" spans="1:14" s="30" customFormat="1" x14ac:dyDescent="0.25">
      <c r="A73" s="2"/>
      <c r="B73" s="71"/>
      <c r="C73" s="26"/>
      <c r="D73" s="23"/>
      <c r="E73" s="118"/>
      <c r="F73" s="25"/>
      <c r="G73" s="189"/>
      <c r="H73" s="190"/>
      <c r="I73" s="191"/>
      <c r="J73" s="192"/>
      <c r="K73" s="193"/>
      <c r="L73" s="194"/>
      <c r="M73" s="33"/>
    </row>
    <row r="74" spans="1:14" s="30" customFormat="1" ht="31.2" x14ac:dyDescent="0.25">
      <c r="A74" s="2" t="s">
        <v>247</v>
      </c>
      <c r="B74" s="1" t="s">
        <v>55</v>
      </c>
      <c r="C74" s="22" t="s">
        <v>115</v>
      </c>
      <c r="D74" s="23"/>
      <c r="E74" s="118">
        <f>D75</f>
        <v>10.199999999999999</v>
      </c>
      <c r="F74" s="25" t="s">
        <v>33</v>
      </c>
      <c r="G74" s="185"/>
      <c r="H74" s="186"/>
      <c r="I74" s="158"/>
      <c r="J74" s="187"/>
      <c r="K74" s="188"/>
      <c r="L74" s="161"/>
      <c r="M74" s="33"/>
    </row>
    <row r="75" spans="1:14" s="30" customFormat="1" x14ac:dyDescent="0.25">
      <c r="A75" s="2"/>
      <c r="B75" s="71"/>
      <c r="C75" s="26" t="s">
        <v>138</v>
      </c>
      <c r="D75" s="23">
        <v>10.199999999999999</v>
      </c>
      <c r="E75" s="118"/>
      <c r="F75" s="25"/>
      <c r="G75" s="189"/>
      <c r="H75" s="190"/>
      <c r="I75" s="191"/>
      <c r="J75" s="192"/>
      <c r="K75" s="193"/>
      <c r="L75" s="194"/>
      <c r="M75" s="33"/>
    </row>
    <row r="76" spans="1:14" s="30" customFormat="1" x14ac:dyDescent="0.25">
      <c r="A76" s="2"/>
      <c r="B76" s="40"/>
      <c r="C76" s="38"/>
      <c r="D76" s="23"/>
      <c r="E76" s="118"/>
      <c r="F76" s="25"/>
      <c r="G76" s="175"/>
      <c r="H76" s="176"/>
      <c r="I76" s="163"/>
      <c r="J76" s="177"/>
      <c r="K76" s="178"/>
      <c r="L76" s="164"/>
      <c r="M76" s="33"/>
    </row>
    <row r="77" spans="1:14" x14ac:dyDescent="0.25">
      <c r="B77" s="1" t="s">
        <v>12</v>
      </c>
      <c r="C77" s="37" t="s">
        <v>13</v>
      </c>
      <c r="E77" s="118"/>
      <c r="F77" s="25"/>
      <c r="G77" s="195"/>
      <c r="H77" s="195"/>
      <c r="I77" s="196"/>
      <c r="J77" s="195"/>
      <c r="K77" s="195"/>
      <c r="L77" s="195"/>
      <c r="M77" s="41"/>
    </row>
    <row r="78" spans="1:14" x14ac:dyDescent="0.25">
      <c r="C78" s="37"/>
      <c r="E78" s="118"/>
      <c r="F78" s="25"/>
      <c r="G78" s="154"/>
      <c r="H78" s="154"/>
      <c r="J78" s="154"/>
      <c r="K78" s="154"/>
      <c r="M78" s="41"/>
    </row>
    <row r="79" spans="1:14" ht="31.2" x14ac:dyDescent="0.25">
      <c r="A79" s="2" t="s">
        <v>248</v>
      </c>
      <c r="B79" s="1" t="s">
        <v>17</v>
      </c>
      <c r="C79" s="22" t="s">
        <v>43</v>
      </c>
      <c r="E79" s="118">
        <f>D80</f>
        <v>429</v>
      </c>
      <c r="F79" s="25" t="s">
        <v>14</v>
      </c>
      <c r="G79" s="197"/>
      <c r="H79" s="166"/>
      <c r="I79" s="167"/>
      <c r="J79" s="198"/>
      <c r="K79" s="169"/>
      <c r="L79" s="170"/>
      <c r="M79" s="42"/>
      <c r="N79" s="42"/>
    </row>
    <row r="80" spans="1:14" x14ac:dyDescent="0.25">
      <c r="A80" s="43"/>
      <c r="C80" s="36" t="s">
        <v>139</v>
      </c>
      <c r="D80" s="23">
        <v>429</v>
      </c>
      <c r="E80" s="118"/>
      <c r="F80" s="25"/>
      <c r="G80" s="154"/>
      <c r="H80" s="154"/>
      <c r="J80" s="154"/>
      <c r="K80" s="154"/>
      <c r="M80" s="41"/>
    </row>
    <row r="81" spans="1:14" x14ac:dyDescent="0.25">
      <c r="A81" s="43"/>
      <c r="C81" s="36"/>
      <c r="E81" s="118"/>
      <c r="F81" s="25"/>
      <c r="M81" s="41"/>
    </row>
    <row r="82" spans="1:14" ht="31.2" x14ac:dyDescent="0.25">
      <c r="A82" s="2" t="s">
        <v>249</v>
      </c>
      <c r="B82" s="44" t="s">
        <v>18</v>
      </c>
      <c r="C82" s="45" t="s">
        <v>44</v>
      </c>
      <c r="D82" s="47"/>
      <c r="E82" s="119">
        <f>D83</f>
        <v>435</v>
      </c>
      <c r="F82" s="49" t="s">
        <v>14</v>
      </c>
      <c r="G82" s="197"/>
      <c r="H82" s="166"/>
      <c r="I82" s="167"/>
      <c r="J82" s="198"/>
      <c r="K82" s="169"/>
      <c r="L82" s="170"/>
      <c r="M82" s="35"/>
      <c r="N82" s="35"/>
    </row>
    <row r="83" spans="1:14" x14ac:dyDescent="0.25">
      <c r="A83" s="43"/>
      <c r="B83" s="44"/>
      <c r="C83" s="36" t="s">
        <v>140</v>
      </c>
      <c r="D83" s="47">
        <v>435</v>
      </c>
      <c r="E83" s="119"/>
      <c r="F83" s="49"/>
      <c r="G83" s="154"/>
      <c r="H83" s="154"/>
      <c r="J83" s="154"/>
      <c r="K83" s="154"/>
      <c r="M83" s="33"/>
      <c r="N83" s="30"/>
    </row>
    <row r="84" spans="1:14" x14ac:dyDescent="0.25">
      <c r="A84" s="43"/>
      <c r="B84" s="44"/>
      <c r="C84" s="36"/>
      <c r="D84" s="47"/>
      <c r="E84" s="119"/>
      <c r="F84" s="49"/>
      <c r="G84" s="154"/>
      <c r="H84" s="154"/>
      <c r="J84" s="154"/>
      <c r="K84" s="154"/>
      <c r="M84" s="33"/>
      <c r="N84" s="30"/>
    </row>
    <row r="85" spans="1:14" ht="31.2" x14ac:dyDescent="0.25">
      <c r="A85" s="2" t="s">
        <v>250</v>
      </c>
      <c r="B85" s="44" t="s">
        <v>30</v>
      </c>
      <c r="C85" s="45" t="s">
        <v>109</v>
      </c>
      <c r="D85" s="47"/>
      <c r="E85" s="119">
        <f>D86</f>
        <v>815</v>
      </c>
      <c r="F85" s="49" t="s">
        <v>14</v>
      </c>
      <c r="G85" s="197"/>
      <c r="H85" s="166"/>
      <c r="I85" s="167"/>
      <c r="J85" s="198"/>
      <c r="K85" s="169"/>
      <c r="L85" s="170"/>
      <c r="M85" s="33"/>
      <c r="N85" s="30"/>
    </row>
    <row r="86" spans="1:14" x14ac:dyDescent="0.25">
      <c r="A86" s="50"/>
      <c r="B86" s="44"/>
      <c r="C86" s="36" t="s">
        <v>292</v>
      </c>
      <c r="D86" s="47">
        <f>1175-360</f>
        <v>815</v>
      </c>
      <c r="E86" s="119"/>
      <c r="F86" s="49"/>
      <c r="G86" s="154"/>
      <c r="H86" s="154"/>
      <c r="J86" s="154"/>
      <c r="K86" s="154"/>
      <c r="M86" s="33"/>
      <c r="N86" s="30"/>
    </row>
    <row r="87" spans="1:14" s="54" customFormat="1" x14ac:dyDescent="0.25">
      <c r="A87" s="2"/>
      <c r="B87" s="44"/>
      <c r="C87" s="51"/>
      <c r="D87" s="47"/>
      <c r="E87" s="119"/>
      <c r="F87" s="49"/>
      <c r="G87" s="154"/>
      <c r="H87" s="154"/>
      <c r="I87" s="163"/>
      <c r="J87" s="154"/>
      <c r="K87" s="154"/>
      <c r="L87" s="200"/>
      <c r="M87" s="52"/>
      <c r="N87" s="53"/>
    </row>
    <row r="88" spans="1:14" s="54" customFormat="1" x14ac:dyDescent="0.25">
      <c r="A88" s="2"/>
      <c r="B88" s="1"/>
      <c r="C88" s="37" t="s">
        <v>35</v>
      </c>
      <c r="D88" s="55"/>
      <c r="E88" s="120"/>
      <c r="F88" s="57"/>
      <c r="G88" s="201"/>
      <c r="H88" s="202"/>
      <c r="I88" s="200"/>
      <c r="J88" s="203"/>
      <c r="K88" s="204"/>
      <c r="L88" s="200"/>
      <c r="M88" s="52"/>
      <c r="N88" s="53"/>
    </row>
    <row r="89" spans="1:14" s="54" customFormat="1" x14ac:dyDescent="0.3">
      <c r="A89" s="2"/>
      <c r="B89" s="95" t="s">
        <v>36</v>
      </c>
      <c r="C89" s="97" t="s">
        <v>94</v>
      </c>
      <c r="D89" s="55"/>
      <c r="E89" s="120"/>
      <c r="F89" s="57"/>
      <c r="G89" s="201"/>
      <c r="H89" s="202"/>
      <c r="I89" s="200"/>
      <c r="J89" s="203"/>
      <c r="K89" s="204"/>
      <c r="L89" s="200"/>
      <c r="M89" s="52"/>
      <c r="N89" s="53"/>
    </row>
    <row r="90" spans="1:14" s="54" customFormat="1" x14ac:dyDescent="0.25">
      <c r="A90" s="2"/>
      <c r="B90" s="1"/>
      <c r="C90" s="37"/>
      <c r="D90" s="55"/>
      <c r="E90" s="120"/>
      <c r="F90" s="57"/>
      <c r="G90" s="201"/>
      <c r="H90" s="202"/>
      <c r="I90" s="200"/>
      <c r="J90" s="203"/>
      <c r="K90" s="204"/>
      <c r="L90" s="200"/>
      <c r="M90" s="52"/>
      <c r="N90" s="53"/>
    </row>
    <row r="91" spans="1:14" s="54" customFormat="1" x14ac:dyDescent="0.25">
      <c r="A91" s="2" t="s">
        <v>251</v>
      </c>
      <c r="B91" s="58" t="s">
        <v>37</v>
      </c>
      <c r="C91" s="1" t="s">
        <v>38</v>
      </c>
      <c r="D91" s="55"/>
      <c r="E91" s="120"/>
      <c r="F91" s="57"/>
      <c r="G91" s="201"/>
      <c r="H91" s="202"/>
      <c r="I91" s="200"/>
      <c r="J91" s="203"/>
      <c r="K91" s="204"/>
      <c r="L91" s="200"/>
      <c r="M91" s="52"/>
      <c r="N91" s="53"/>
    </row>
    <row r="92" spans="1:14" s="54" customFormat="1" x14ac:dyDescent="0.25">
      <c r="A92" s="2"/>
      <c r="B92" s="58"/>
      <c r="C92" s="1"/>
      <c r="D92" s="55"/>
      <c r="E92" s="120"/>
      <c r="F92" s="57"/>
      <c r="G92" s="201"/>
      <c r="H92" s="202"/>
      <c r="I92" s="200"/>
      <c r="J92" s="203"/>
      <c r="K92" s="204"/>
      <c r="L92" s="200"/>
      <c r="M92" s="52"/>
      <c r="N92" s="53"/>
    </row>
    <row r="93" spans="1:14" s="54" customFormat="1" x14ac:dyDescent="0.25">
      <c r="A93" s="2" t="s">
        <v>252</v>
      </c>
      <c r="B93" s="59" t="s">
        <v>67</v>
      </c>
      <c r="C93" s="60" t="s">
        <v>103</v>
      </c>
      <c r="D93" s="55"/>
      <c r="E93" s="120">
        <f>D94</f>
        <v>2</v>
      </c>
      <c r="F93" s="57" t="s">
        <v>15</v>
      </c>
      <c r="G93" s="197"/>
      <c r="H93" s="166"/>
      <c r="I93" s="167"/>
      <c r="J93" s="198"/>
      <c r="K93" s="169"/>
      <c r="L93" s="170"/>
      <c r="M93" s="52"/>
      <c r="N93" s="53"/>
    </row>
    <row r="94" spans="1:14" s="54" customFormat="1" x14ac:dyDescent="0.25">
      <c r="A94" s="2"/>
      <c r="B94" s="59"/>
      <c r="C94" s="94" t="s">
        <v>141</v>
      </c>
      <c r="D94" s="23">
        <v>2</v>
      </c>
      <c r="E94" s="120"/>
      <c r="F94" s="57"/>
      <c r="G94" s="205"/>
      <c r="H94" s="206"/>
      <c r="I94" s="207"/>
      <c r="J94" s="208"/>
      <c r="K94" s="209"/>
      <c r="L94" s="207"/>
      <c r="M94" s="52"/>
      <c r="N94" s="53"/>
    </row>
    <row r="95" spans="1:14" s="54" customFormat="1" x14ac:dyDescent="0.25">
      <c r="A95" s="2"/>
      <c r="B95" s="59"/>
      <c r="C95" s="94"/>
      <c r="D95" s="23"/>
      <c r="E95" s="120"/>
      <c r="F95" s="57"/>
      <c r="G95" s="205"/>
      <c r="H95" s="206"/>
      <c r="I95" s="207"/>
      <c r="J95" s="208"/>
      <c r="K95" s="209"/>
      <c r="L95" s="207"/>
      <c r="M95" s="52"/>
      <c r="N95" s="53"/>
    </row>
    <row r="96" spans="1:14" s="54" customFormat="1" x14ac:dyDescent="0.3">
      <c r="A96" s="2" t="s">
        <v>253</v>
      </c>
      <c r="B96" s="59" t="s">
        <v>39</v>
      </c>
      <c r="C96" s="68" t="s">
        <v>104</v>
      </c>
      <c r="D96" s="61"/>
      <c r="E96" s="120">
        <f>D97+D98+D99</f>
        <v>8</v>
      </c>
      <c r="F96" s="57" t="s">
        <v>15</v>
      </c>
      <c r="G96" s="197"/>
      <c r="H96" s="166"/>
      <c r="I96" s="167"/>
      <c r="J96" s="198"/>
      <c r="K96" s="169"/>
      <c r="L96" s="170"/>
      <c r="M96" s="52"/>
      <c r="N96" s="53"/>
    </row>
    <row r="97" spans="1:14" s="54" customFormat="1" x14ac:dyDescent="0.25">
      <c r="A97" s="2"/>
      <c r="B97" s="59"/>
      <c r="C97" s="93" t="s">
        <v>143</v>
      </c>
      <c r="D97" s="23">
        <v>2</v>
      </c>
      <c r="E97" s="120"/>
      <c r="F97" s="57"/>
      <c r="G97" s="210"/>
      <c r="H97" s="211"/>
      <c r="I97" s="181"/>
      <c r="J97" s="212"/>
      <c r="K97" s="213"/>
      <c r="L97" s="184"/>
      <c r="M97" s="52"/>
      <c r="N97" s="53"/>
    </row>
    <row r="98" spans="1:14" s="54" customFormat="1" x14ac:dyDescent="0.25">
      <c r="A98" s="2"/>
      <c r="B98" s="59"/>
      <c r="C98" s="93" t="s">
        <v>142</v>
      </c>
      <c r="D98" s="23">
        <v>4</v>
      </c>
      <c r="E98" s="120"/>
      <c r="F98" s="57"/>
      <c r="G98" s="210"/>
      <c r="H98" s="211"/>
      <c r="I98" s="181"/>
      <c r="J98" s="212"/>
      <c r="K98" s="213"/>
      <c r="L98" s="184"/>
      <c r="M98" s="52"/>
      <c r="N98" s="53"/>
    </row>
    <row r="99" spans="1:14" s="54" customFormat="1" x14ac:dyDescent="0.25">
      <c r="A99" s="2"/>
      <c r="B99" s="59"/>
      <c r="C99" s="93" t="s">
        <v>105</v>
      </c>
      <c r="D99" s="23">
        <v>2</v>
      </c>
      <c r="E99" s="120"/>
      <c r="F99" s="57"/>
      <c r="G99" s="210"/>
      <c r="H99" s="211"/>
      <c r="I99" s="181"/>
      <c r="J99" s="212"/>
      <c r="K99" s="213"/>
      <c r="L99" s="184"/>
      <c r="M99" s="52"/>
      <c r="N99" s="53"/>
    </row>
    <row r="100" spans="1:14" s="54" customFormat="1" ht="16.2" customHeight="1" x14ac:dyDescent="0.25">
      <c r="A100" s="2"/>
      <c r="B100" s="58"/>
      <c r="C100" s="1"/>
      <c r="D100" s="55"/>
      <c r="E100" s="120"/>
      <c r="F100" s="57"/>
      <c r="G100" s="201"/>
      <c r="H100" s="202"/>
      <c r="I100" s="200"/>
      <c r="J100" s="203"/>
      <c r="K100" s="204"/>
      <c r="L100" s="200"/>
      <c r="M100" s="52"/>
      <c r="N100" s="53"/>
    </row>
    <row r="101" spans="1:14" s="54" customFormat="1" x14ac:dyDescent="0.3">
      <c r="A101" s="2" t="s">
        <v>254</v>
      </c>
      <c r="B101" s="59" t="s">
        <v>52</v>
      </c>
      <c r="C101" s="68" t="s">
        <v>106</v>
      </c>
      <c r="D101" s="61"/>
      <c r="E101" s="120">
        <f>D102+D103</f>
        <v>8</v>
      </c>
      <c r="F101" s="57" t="s">
        <v>15</v>
      </c>
      <c r="G101" s="197"/>
      <c r="H101" s="166"/>
      <c r="I101" s="167"/>
      <c r="J101" s="198"/>
      <c r="K101" s="169"/>
      <c r="L101" s="170"/>
      <c r="M101" s="52"/>
      <c r="N101" s="53"/>
    </row>
    <row r="102" spans="1:14" s="54" customFormat="1" x14ac:dyDescent="0.3">
      <c r="A102" s="2"/>
      <c r="B102" s="59"/>
      <c r="C102" s="107" t="s">
        <v>144</v>
      </c>
      <c r="D102" s="108">
        <v>4</v>
      </c>
      <c r="E102" s="120"/>
      <c r="F102" s="57"/>
      <c r="G102" s="210"/>
      <c r="H102" s="211"/>
      <c r="I102" s="181"/>
      <c r="J102" s="212"/>
      <c r="K102" s="213"/>
      <c r="L102" s="184"/>
      <c r="M102" s="52"/>
      <c r="N102" s="53"/>
    </row>
    <row r="103" spans="1:14" s="54" customFormat="1" x14ac:dyDescent="0.3">
      <c r="A103" s="2"/>
      <c r="B103" s="59"/>
      <c r="C103" s="107" t="s">
        <v>153</v>
      </c>
      <c r="D103" s="108">
        <v>4</v>
      </c>
      <c r="E103" s="120"/>
      <c r="F103" s="57"/>
      <c r="G103" s="210"/>
      <c r="H103" s="211"/>
      <c r="I103" s="181"/>
      <c r="J103" s="212"/>
      <c r="K103" s="213"/>
      <c r="L103" s="184"/>
      <c r="M103" s="52"/>
      <c r="N103" s="53"/>
    </row>
    <row r="104" spans="1:14" s="54" customFormat="1" x14ac:dyDescent="0.25">
      <c r="A104" s="2"/>
      <c r="B104" s="59"/>
      <c r="C104" s="69"/>
      <c r="D104" s="23"/>
      <c r="E104" s="120"/>
      <c r="F104" s="57"/>
      <c r="G104" s="210"/>
      <c r="H104" s="211"/>
      <c r="I104" s="181"/>
      <c r="J104" s="212"/>
      <c r="K104" s="213"/>
      <c r="L104" s="184"/>
      <c r="M104" s="52"/>
      <c r="N104" s="53"/>
    </row>
    <row r="105" spans="1:14" s="54" customFormat="1" x14ac:dyDescent="0.3">
      <c r="A105" s="2" t="s">
        <v>255</v>
      </c>
      <c r="B105" s="59" t="s">
        <v>52</v>
      </c>
      <c r="C105" s="68" t="s">
        <v>116</v>
      </c>
      <c r="D105" s="61"/>
      <c r="E105" s="120">
        <f>D106</f>
        <v>2</v>
      </c>
      <c r="F105" s="57" t="s">
        <v>15</v>
      </c>
      <c r="G105" s="197"/>
      <c r="H105" s="166"/>
      <c r="I105" s="167"/>
      <c r="J105" s="198"/>
      <c r="K105" s="169"/>
      <c r="L105" s="170"/>
      <c r="M105" s="52"/>
      <c r="N105" s="53"/>
    </row>
    <row r="106" spans="1:14" s="54" customFormat="1" x14ac:dyDescent="0.25">
      <c r="A106" s="2"/>
      <c r="B106" s="59"/>
      <c r="C106" s="93" t="s">
        <v>152</v>
      </c>
      <c r="D106" s="23">
        <v>2</v>
      </c>
      <c r="E106" s="120"/>
      <c r="F106" s="57"/>
      <c r="G106" s="210"/>
      <c r="H106" s="211"/>
      <c r="I106" s="181"/>
      <c r="J106" s="212"/>
      <c r="K106" s="213"/>
      <c r="L106" s="184"/>
      <c r="M106" s="52"/>
      <c r="N106" s="53"/>
    </row>
    <row r="107" spans="1:14" s="54" customFormat="1" x14ac:dyDescent="0.25">
      <c r="A107" s="2"/>
      <c r="B107" s="59"/>
      <c r="C107" s="93"/>
      <c r="D107" s="23"/>
      <c r="E107" s="120"/>
      <c r="F107" s="57"/>
      <c r="G107" s="210"/>
      <c r="H107" s="211"/>
      <c r="I107" s="181"/>
      <c r="J107" s="212"/>
      <c r="K107" s="213"/>
      <c r="L107" s="184"/>
      <c r="M107" s="52"/>
      <c r="N107" s="53"/>
    </row>
    <row r="108" spans="1:14" s="54" customFormat="1" x14ac:dyDescent="0.3">
      <c r="A108" s="2" t="s">
        <v>256</v>
      </c>
      <c r="B108" s="59" t="s">
        <v>53</v>
      </c>
      <c r="C108" s="68" t="s">
        <v>117</v>
      </c>
      <c r="D108" s="61"/>
      <c r="E108" s="120">
        <f>D109+D110+D111</f>
        <v>6</v>
      </c>
      <c r="F108" s="57" t="s">
        <v>15</v>
      </c>
      <c r="G108" s="197"/>
      <c r="H108" s="166"/>
      <c r="I108" s="167"/>
      <c r="J108" s="198"/>
      <c r="K108" s="169"/>
      <c r="L108" s="170"/>
      <c r="M108" s="52"/>
      <c r="N108" s="53"/>
    </row>
    <row r="109" spans="1:14" s="54" customFormat="1" x14ac:dyDescent="0.25">
      <c r="A109" s="2"/>
      <c r="B109" s="59"/>
      <c r="C109" s="93" t="s">
        <v>147</v>
      </c>
      <c r="D109" s="23">
        <v>2</v>
      </c>
      <c r="E109" s="120"/>
      <c r="F109" s="57"/>
      <c r="G109" s="210"/>
      <c r="H109" s="211"/>
      <c r="I109" s="181"/>
      <c r="J109" s="212"/>
      <c r="K109" s="213"/>
      <c r="L109" s="184"/>
      <c r="M109" s="52"/>
      <c r="N109" s="53"/>
    </row>
    <row r="110" spans="1:14" s="54" customFormat="1" x14ac:dyDescent="0.25">
      <c r="A110" s="2"/>
      <c r="B110" s="59"/>
      <c r="C110" s="93" t="s">
        <v>146</v>
      </c>
      <c r="D110" s="23">
        <v>2</v>
      </c>
      <c r="E110" s="120"/>
      <c r="F110" s="57"/>
      <c r="G110" s="210"/>
      <c r="H110" s="211"/>
      <c r="I110" s="181"/>
      <c r="J110" s="212"/>
      <c r="K110" s="213"/>
      <c r="L110" s="184"/>
      <c r="M110" s="52"/>
      <c r="N110" s="53"/>
    </row>
    <row r="111" spans="1:14" s="54" customFormat="1" x14ac:dyDescent="0.25">
      <c r="A111" s="2"/>
      <c r="B111" s="59"/>
      <c r="C111" s="93" t="s">
        <v>145</v>
      </c>
      <c r="D111" s="23">
        <v>2</v>
      </c>
      <c r="E111" s="120"/>
      <c r="F111" s="57"/>
      <c r="G111" s="210"/>
      <c r="H111" s="211"/>
      <c r="I111" s="181"/>
      <c r="J111" s="212"/>
      <c r="K111" s="213"/>
      <c r="L111" s="184"/>
      <c r="M111" s="52"/>
      <c r="N111" s="53"/>
    </row>
    <row r="112" spans="1:14" s="54" customFormat="1" x14ac:dyDescent="0.25">
      <c r="A112" s="2"/>
      <c r="B112" s="59"/>
      <c r="C112" s="69"/>
      <c r="D112" s="23"/>
      <c r="E112" s="120"/>
      <c r="F112" s="57"/>
      <c r="G112" s="210"/>
      <c r="H112" s="211"/>
      <c r="I112" s="181"/>
      <c r="J112" s="212"/>
      <c r="K112" s="213"/>
      <c r="L112" s="184"/>
      <c r="M112" s="52"/>
      <c r="N112" s="53"/>
    </row>
    <row r="113" spans="1:14" s="54" customFormat="1" x14ac:dyDescent="0.3">
      <c r="A113" s="2" t="s">
        <v>257</v>
      </c>
      <c r="B113" s="101" t="s">
        <v>52</v>
      </c>
      <c r="C113" s="91" t="s">
        <v>118</v>
      </c>
      <c r="D113" s="23"/>
      <c r="E113" s="120">
        <f>D114</f>
        <v>2</v>
      </c>
      <c r="F113" s="57" t="s">
        <v>15</v>
      </c>
      <c r="G113" s="197"/>
      <c r="H113" s="166"/>
      <c r="I113" s="167"/>
      <c r="J113" s="198"/>
      <c r="K113" s="169"/>
      <c r="L113" s="170"/>
      <c r="M113" s="52"/>
      <c r="N113" s="53"/>
    </row>
    <row r="114" spans="1:14" s="54" customFormat="1" x14ac:dyDescent="0.25">
      <c r="A114" s="2"/>
      <c r="B114" s="59"/>
      <c r="C114" s="93" t="s">
        <v>149</v>
      </c>
      <c r="D114" s="23">
        <v>2</v>
      </c>
      <c r="E114" s="120"/>
      <c r="F114" s="57"/>
      <c r="G114" s="210"/>
      <c r="H114" s="211"/>
      <c r="I114" s="181"/>
      <c r="J114" s="212"/>
      <c r="K114" s="213"/>
      <c r="L114" s="184"/>
      <c r="M114" s="52"/>
      <c r="N114" s="53"/>
    </row>
    <row r="115" spans="1:14" s="54" customFormat="1" x14ac:dyDescent="0.25">
      <c r="A115" s="2"/>
      <c r="B115" s="59"/>
      <c r="C115" s="93"/>
      <c r="D115" s="23"/>
      <c r="E115" s="120"/>
      <c r="F115" s="57"/>
      <c r="G115" s="210"/>
      <c r="H115" s="211"/>
      <c r="I115" s="181"/>
      <c r="J115" s="212"/>
      <c r="K115" s="213"/>
      <c r="L115" s="184"/>
      <c r="M115" s="52"/>
      <c r="N115" s="53"/>
    </row>
    <row r="116" spans="1:14" s="54" customFormat="1" x14ac:dyDescent="0.3">
      <c r="A116" s="2" t="s">
        <v>258</v>
      </c>
      <c r="B116" s="101" t="s">
        <v>52</v>
      </c>
      <c r="C116" s="91" t="s">
        <v>119</v>
      </c>
      <c r="D116" s="23"/>
      <c r="E116" s="120">
        <f>D117</f>
        <v>2</v>
      </c>
      <c r="F116" s="57" t="s">
        <v>15</v>
      </c>
      <c r="G116" s="197"/>
      <c r="H116" s="166"/>
      <c r="I116" s="167"/>
      <c r="J116" s="198"/>
      <c r="K116" s="169"/>
      <c r="L116" s="170"/>
      <c r="M116" s="52"/>
      <c r="N116" s="53"/>
    </row>
    <row r="117" spans="1:14" s="54" customFormat="1" x14ac:dyDescent="0.25">
      <c r="A117" s="2"/>
      <c r="B117" s="59"/>
      <c r="C117" s="93" t="s">
        <v>151</v>
      </c>
      <c r="D117" s="23">
        <v>2</v>
      </c>
      <c r="E117" s="120"/>
      <c r="F117" s="57"/>
      <c r="G117" s="210"/>
      <c r="H117" s="211"/>
      <c r="I117" s="181"/>
      <c r="J117" s="212"/>
      <c r="K117" s="213"/>
      <c r="L117" s="184"/>
      <c r="M117" s="52"/>
      <c r="N117" s="53"/>
    </row>
    <row r="118" spans="1:14" s="54" customFormat="1" x14ac:dyDescent="0.25">
      <c r="A118" s="2"/>
      <c r="B118" s="59"/>
      <c r="C118" s="93"/>
      <c r="D118" s="23"/>
      <c r="E118" s="120"/>
      <c r="F118" s="57"/>
      <c r="G118" s="210"/>
      <c r="H118" s="211"/>
      <c r="I118" s="181"/>
      <c r="J118" s="212"/>
      <c r="K118" s="213"/>
      <c r="L118" s="184"/>
      <c r="M118" s="52"/>
      <c r="N118" s="53"/>
    </row>
    <row r="119" spans="1:14" s="54" customFormat="1" x14ac:dyDescent="0.25">
      <c r="A119" s="2" t="s">
        <v>259</v>
      </c>
      <c r="B119" s="59" t="s">
        <v>107</v>
      </c>
      <c r="C119" s="60" t="s">
        <v>108</v>
      </c>
      <c r="D119" s="55"/>
      <c r="E119" s="120">
        <f>D120</f>
        <v>2</v>
      </c>
      <c r="F119" s="57" t="s">
        <v>15</v>
      </c>
      <c r="G119" s="197"/>
      <c r="H119" s="166"/>
      <c r="I119" s="167"/>
      <c r="J119" s="198"/>
      <c r="K119" s="169"/>
      <c r="L119" s="170"/>
      <c r="M119" s="52"/>
      <c r="N119" s="53"/>
    </row>
    <row r="120" spans="1:14" s="54" customFormat="1" x14ac:dyDescent="0.25">
      <c r="A120" s="2"/>
      <c r="B120" s="59"/>
      <c r="C120" s="36" t="s">
        <v>148</v>
      </c>
      <c r="D120" s="23">
        <v>2</v>
      </c>
      <c r="E120" s="120"/>
      <c r="F120" s="57"/>
      <c r="G120" s="205"/>
      <c r="H120" s="206"/>
      <c r="I120" s="207"/>
      <c r="J120" s="208"/>
      <c r="K120" s="209"/>
      <c r="L120" s="207"/>
      <c r="M120" s="52"/>
      <c r="N120" s="53"/>
    </row>
    <row r="121" spans="1:14" s="54" customFormat="1" x14ac:dyDescent="0.25">
      <c r="A121" s="2"/>
      <c r="B121" s="59"/>
      <c r="C121" s="36"/>
      <c r="D121" s="23"/>
      <c r="E121" s="120"/>
      <c r="F121" s="57"/>
      <c r="G121" s="205"/>
      <c r="H121" s="206"/>
      <c r="I121" s="207"/>
      <c r="J121" s="208"/>
      <c r="K121" s="209"/>
      <c r="L121" s="207"/>
      <c r="M121" s="52"/>
      <c r="N121" s="53"/>
    </row>
    <row r="122" spans="1:14" s="54" customFormat="1" x14ac:dyDescent="0.25">
      <c r="A122" s="2" t="s">
        <v>260</v>
      </c>
      <c r="B122" s="59" t="s">
        <v>40</v>
      </c>
      <c r="C122" s="60" t="s">
        <v>46</v>
      </c>
      <c r="D122" s="55"/>
      <c r="E122" s="120">
        <f>D123</f>
        <v>23</v>
      </c>
      <c r="F122" s="57" t="s">
        <v>15</v>
      </c>
      <c r="G122" s="197"/>
      <c r="H122" s="166"/>
      <c r="I122" s="167"/>
      <c r="J122" s="198"/>
      <c r="K122" s="169"/>
      <c r="L122" s="170"/>
      <c r="M122" s="52"/>
      <c r="N122" s="53"/>
    </row>
    <row r="123" spans="1:14" s="54" customFormat="1" x14ac:dyDescent="0.25">
      <c r="A123" s="2"/>
      <c r="B123" s="59"/>
      <c r="C123" s="36" t="s">
        <v>150</v>
      </c>
      <c r="D123" s="23">
        <v>23</v>
      </c>
      <c r="E123" s="120"/>
      <c r="F123" s="57"/>
      <c r="G123" s="205"/>
      <c r="H123" s="206"/>
      <c r="I123" s="207"/>
      <c r="J123" s="208"/>
      <c r="K123" s="209"/>
      <c r="L123" s="207"/>
      <c r="M123" s="52"/>
      <c r="N123" s="53"/>
    </row>
    <row r="124" spans="1:14" s="54" customFormat="1" x14ac:dyDescent="0.25">
      <c r="A124" s="2"/>
      <c r="B124" s="59"/>
      <c r="C124" s="36"/>
      <c r="D124" s="23"/>
      <c r="E124" s="120"/>
      <c r="F124" s="57"/>
      <c r="G124" s="205"/>
      <c r="H124" s="206"/>
      <c r="I124" s="207"/>
      <c r="J124" s="208"/>
      <c r="K124" s="209"/>
      <c r="L124" s="207"/>
      <c r="M124" s="52"/>
      <c r="N124" s="53"/>
    </row>
    <row r="125" spans="1:14" s="54" customFormat="1" x14ac:dyDescent="0.3">
      <c r="A125" s="2"/>
      <c r="B125" s="95" t="s">
        <v>92</v>
      </c>
      <c r="C125" s="96" t="s">
        <v>93</v>
      </c>
      <c r="D125" s="23"/>
      <c r="E125" s="120"/>
      <c r="F125" s="57"/>
      <c r="G125" s="205"/>
      <c r="H125" s="206"/>
      <c r="I125" s="207"/>
      <c r="J125" s="208"/>
      <c r="K125" s="209"/>
      <c r="L125" s="207"/>
      <c r="M125" s="52"/>
      <c r="N125" s="53"/>
    </row>
    <row r="126" spans="1:14" s="54" customFormat="1" x14ac:dyDescent="0.25">
      <c r="A126" s="2"/>
      <c r="B126" s="59"/>
      <c r="C126" s="36"/>
      <c r="D126" s="23"/>
      <c r="E126" s="120"/>
      <c r="F126" s="57"/>
      <c r="G126" s="205"/>
      <c r="H126" s="206"/>
      <c r="I126" s="207"/>
      <c r="J126" s="208"/>
      <c r="K126" s="209"/>
      <c r="L126" s="207"/>
      <c r="M126" s="52"/>
      <c r="N126" s="53"/>
    </row>
    <row r="127" spans="1:14" s="54" customFormat="1" ht="16.8" x14ac:dyDescent="0.3">
      <c r="A127" s="2" t="s">
        <v>261</v>
      </c>
      <c r="B127" s="88" t="s">
        <v>65</v>
      </c>
      <c r="C127" s="70" t="s">
        <v>180</v>
      </c>
      <c r="D127" s="85"/>
      <c r="E127" s="121">
        <f>D128</f>
        <v>18</v>
      </c>
      <c r="F127" s="87" t="s">
        <v>101</v>
      </c>
      <c r="G127" s="214"/>
      <c r="H127" s="215"/>
      <c r="I127" s="138"/>
      <c r="J127" s="216"/>
      <c r="K127" s="217"/>
      <c r="L127" s="141"/>
      <c r="M127" s="52"/>
      <c r="N127" s="53"/>
    </row>
    <row r="128" spans="1:14" s="54" customFormat="1" x14ac:dyDescent="0.3">
      <c r="A128" s="2"/>
      <c r="B128" s="88"/>
      <c r="C128" s="90" t="s">
        <v>181</v>
      </c>
      <c r="D128" s="85">
        <v>18</v>
      </c>
      <c r="E128" s="121"/>
      <c r="F128" s="87"/>
      <c r="G128" s="218"/>
      <c r="H128" s="219"/>
      <c r="I128" s="144"/>
      <c r="J128" s="220"/>
      <c r="K128" s="221"/>
      <c r="L128" s="147"/>
      <c r="M128" s="52"/>
      <c r="N128" s="53"/>
    </row>
    <row r="129" spans="1:14" s="54" customFormat="1" x14ac:dyDescent="0.25">
      <c r="A129" s="2"/>
      <c r="B129" s="89"/>
      <c r="C129" s="90"/>
      <c r="D129" s="85"/>
      <c r="E129" s="121"/>
      <c r="F129" s="87"/>
      <c r="G129" s="222"/>
      <c r="H129" s="223"/>
      <c r="I129" s="224"/>
      <c r="J129" s="225"/>
      <c r="K129" s="226"/>
      <c r="L129" s="224"/>
      <c r="M129" s="52"/>
      <c r="N129" s="53"/>
    </row>
    <row r="130" spans="1:14" s="54" customFormat="1" ht="16.8" x14ac:dyDescent="0.3">
      <c r="A130" s="2" t="s">
        <v>262</v>
      </c>
      <c r="B130" s="88" t="s">
        <v>65</v>
      </c>
      <c r="C130" s="70" t="s">
        <v>179</v>
      </c>
      <c r="D130" s="85"/>
      <c r="E130" s="121">
        <f>D131</f>
        <v>17</v>
      </c>
      <c r="F130" s="87" t="s">
        <v>101</v>
      </c>
      <c r="G130" s="214"/>
      <c r="H130" s="215"/>
      <c r="I130" s="138"/>
      <c r="J130" s="216"/>
      <c r="K130" s="217"/>
      <c r="L130" s="141"/>
      <c r="M130" s="52"/>
      <c r="N130" s="53"/>
    </row>
    <row r="131" spans="1:14" s="54" customFormat="1" x14ac:dyDescent="0.3">
      <c r="A131" s="2"/>
      <c r="B131" s="88"/>
      <c r="C131" s="90" t="s">
        <v>154</v>
      </c>
      <c r="D131" s="85">
        <v>17</v>
      </c>
      <c r="E131" s="121"/>
      <c r="F131" s="87"/>
      <c r="G131" s="218"/>
      <c r="H131" s="219"/>
      <c r="I131" s="144"/>
      <c r="J131" s="220"/>
      <c r="K131" s="221"/>
      <c r="L131" s="147"/>
      <c r="M131" s="52"/>
      <c r="N131" s="53"/>
    </row>
    <row r="132" spans="1:14" s="54" customFormat="1" x14ac:dyDescent="0.25">
      <c r="A132" s="2"/>
      <c r="B132" s="89"/>
      <c r="C132" s="90"/>
      <c r="D132" s="85"/>
      <c r="E132" s="121"/>
      <c r="F132" s="87"/>
      <c r="G132" s="222"/>
      <c r="H132" s="223"/>
      <c r="I132" s="224"/>
      <c r="J132" s="225"/>
      <c r="K132" s="226"/>
      <c r="L132" s="224"/>
      <c r="M132" s="52"/>
      <c r="N132" s="53"/>
    </row>
    <row r="133" spans="1:14" s="54" customFormat="1" ht="16.8" x14ac:dyDescent="0.3">
      <c r="A133" s="2" t="s">
        <v>263</v>
      </c>
      <c r="B133" s="88" t="s">
        <v>65</v>
      </c>
      <c r="C133" s="70" t="s">
        <v>162</v>
      </c>
      <c r="D133" s="85"/>
      <c r="E133" s="121">
        <f>D134</f>
        <v>25</v>
      </c>
      <c r="F133" s="87" t="s">
        <v>101</v>
      </c>
      <c r="G133" s="214"/>
      <c r="H133" s="215"/>
      <c r="I133" s="138"/>
      <c r="J133" s="216"/>
      <c r="K133" s="217"/>
      <c r="L133" s="141"/>
      <c r="M133" s="52"/>
      <c r="N133" s="53"/>
    </row>
    <row r="134" spans="1:14" s="54" customFormat="1" x14ac:dyDescent="0.3">
      <c r="A134" s="2"/>
      <c r="B134" s="88"/>
      <c r="C134" s="90" t="s">
        <v>161</v>
      </c>
      <c r="D134" s="85">
        <v>25</v>
      </c>
      <c r="E134" s="121"/>
      <c r="F134" s="87"/>
      <c r="G134" s="218"/>
      <c r="H134" s="219"/>
      <c r="I134" s="144"/>
      <c r="J134" s="220"/>
      <c r="K134" s="221"/>
      <c r="L134" s="147"/>
      <c r="M134" s="52"/>
      <c r="N134" s="53"/>
    </row>
    <row r="135" spans="1:14" s="54" customFormat="1" x14ac:dyDescent="0.25">
      <c r="A135" s="2"/>
      <c r="B135" s="89"/>
      <c r="C135" s="90"/>
      <c r="D135" s="85"/>
      <c r="E135" s="121"/>
      <c r="F135" s="87"/>
      <c r="G135" s="222"/>
      <c r="H135" s="223"/>
      <c r="I135" s="224"/>
      <c r="J135" s="225"/>
      <c r="K135" s="226"/>
      <c r="L135" s="224"/>
      <c r="M135" s="52"/>
      <c r="N135" s="53"/>
    </row>
    <row r="136" spans="1:14" s="54" customFormat="1" ht="16.8" x14ac:dyDescent="0.3">
      <c r="A136" s="2" t="s">
        <v>264</v>
      </c>
      <c r="B136" s="99" t="s">
        <v>99</v>
      </c>
      <c r="C136" s="100" t="s">
        <v>100</v>
      </c>
      <c r="D136" s="85"/>
      <c r="E136" s="121">
        <f>D137+D138</f>
        <v>51.010000000000005</v>
      </c>
      <c r="F136" s="87" t="s">
        <v>101</v>
      </c>
      <c r="G136" s="136"/>
      <c r="H136" s="137"/>
      <c r="I136" s="227"/>
      <c r="J136" s="139"/>
      <c r="K136" s="228"/>
      <c r="L136" s="141"/>
      <c r="M136" s="52"/>
      <c r="N136" s="53"/>
    </row>
    <row r="137" spans="1:14" s="54" customFormat="1" x14ac:dyDescent="0.3">
      <c r="A137" s="2"/>
      <c r="B137" s="84"/>
      <c r="C137" s="90" t="s">
        <v>155</v>
      </c>
      <c r="D137" s="85">
        <v>8.8800000000000008</v>
      </c>
      <c r="E137" s="121"/>
      <c r="F137" s="87"/>
      <c r="G137" s="142"/>
      <c r="H137" s="143"/>
      <c r="I137" s="229"/>
      <c r="J137" s="145"/>
      <c r="K137" s="230"/>
      <c r="L137" s="147"/>
      <c r="M137" s="52"/>
      <c r="N137" s="53"/>
    </row>
    <row r="138" spans="1:14" s="54" customFormat="1" x14ac:dyDescent="0.3">
      <c r="A138" s="2"/>
      <c r="B138" s="84"/>
      <c r="C138" s="90" t="s">
        <v>156</v>
      </c>
      <c r="D138" s="85">
        <v>42.13</v>
      </c>
      <c r="E138" s="121"/>
      <c r="F138" s="87"/>
      <c r="G138" s="142"/>
      <c r="H138" s="143"/>
      <c r="I138" s="229"/>
      <c r="J138" s="145"/>
      <c r="K138" s="230"/>
      <c r="L138" s="147"/>
      <c r="M138" s="52"/>
      <c r="N138" s="53"/>
    </row>
    <row r="139" spans="1:14" s="54" customFormat="1" x14ac:dyDescent="0.25">
      <c r="A139" s="2"/>
      <c r="B139" s="1"/>
      <c r="C139" s="26"/>
      <c r="D139" s="23"/>
      <c r="E139" s="118"/>
      <c r="F139" s="25"/>
      <c r="G139" s="154"/>
      <c r="H139" s="154"/>
      <c r="I139" s="163"/>
      <c r="J139" s="154"/>
      <c r="K139" s="154"/>
      <c r="L139" s="164"/>
      <c r="M139" s="52"/>
      <c r="N139" s="53"/>
    </row>
    <row r="140" spans="1:14" s="54" customFormat="1" ht="31.2" x14ac:dyDescent="0.3">
      <c r="A140" s="2" t="s">
        <v>265</v>
      </c>
      <c r="B140" s="98" t="s">
        <v>95</v>
      </c>
      <c r="C140" s="91" t="s">
        <v>98</v>
      </c>
      <c r="D140" s="23"/>
      <c r="E140" s="118">
        <f>D141+D142</f>
        <v>13</v>
      </c>
      <c r="F140" s="25" t="s">
        <v>15</v>
      </c>
      <c r="G140" s="165"/>
      <c r="H140" s="173"/>
      <c r="I140" s="231"/>
      <c r="J140" s="168"/>
      <c r="K140" s="232"/>
      <c r="L140" s="170"/>
      <c r="M140" s="52"/>
      <c r="N140" s="53"/>
    </row>
    <row r="141" spans="1:14" s="54" customFormat="1" x14ac:dyDescent="0.25">
      <c r="A141" s="2"/>
      <c r="B141" s="98"/>
      <c r="C141" s="26" t="s">
        <v>157</v>
      </c>
      <c r="D141" s="23">
        <v>10</v>
      </c>
      <c r="E141" s="118"/>
      <c r="F141" s="25"/>
      <c r="G141" s="154"/>
      <c r="H141" s="154"/>
      <c r="I141" s="163"/>
      <c r="J141" s="154"/>
      <c r="K141" s="154"/>
      <c r="L141" s="164"/>
      <c r="M141" s="52"/>
      <c r="N141" s="53"/>
    </row>
    <row r="142" spans="1:14" s="54" customFormat="1" x14ac:dyDescent="0.25">
      <c r="A142" s="2"/>
      <c r="B142" s="98"/>
      <c r="C142" s="26" t="s">
        <v>158</v>
      </c>
      <c r="D142" s="23">
        <v>3</v>
      </c>
      <c r="E142" s="118"/>
      <c r="F142" s="25"/>
      <c r="G142" s="154"/>
      <c r="H142" s="154"/>
      <c r="I142" s="163"/>
      <c r="J142" s="154"/>
      <c r="K142" s="154"/>
      <c r="L142" s="164"/>
      <c r="M142" s="52"/>
      <c r="N142" s="53"/>
    </row>
    <row r="143" spans="1:14" s="54" customFormat="1" x14ac:dyDescent="0.25">
      <c r="A143" s="2"/>
      <c r="B143" s="98"/>
      <c r="C143" s="26"/>
      <c r="D143" s="23"/>
      <c r="E143" s="118"/>
      <c r="F143" s="25"/>
      <c r="G143" s="154"/>
      <c r="H143" s="154"/>
      <c r="I143" s="163"/>
      <c r="J143" s="154"/>
      <c r="K143" s="154"/>
      <c r="L143" s="164"/>
      <c r="M143" s="52"/>
      <c r="N143" s="53"/>
    </row>
    <row r="144" spans="1:14" s="54" customFormat="1" ht="31.2" x14ac:dyDescent="0.3">
      <c r="A144" s="2" t="s">
        <v>266</v>
      </c>
      <c r="B144" s="98" t="s">
        <v>95</v>
      </c>
      <c r="C144" s="91" t="s">
        <v>298</v>
      </c>
      <c r="D144" s="23"/>
      <c r="E144" s="118">
        <f>D145</f>
        <v>21</v>
      </c>
      <c r="F144" s="25" t="s">
        <v>15</v>
      </c>
      <c r="G144" s="165"/>
      <c r="H144" s="173"/>
      <c r="I144" s="231"/>
      <c r="J144" s="168"/>
      <c r="K144" s="232"/>
      <c r="L144" s="170"/>
      <c r="M144" s="52"/>
      <c r="N144" s="53"/>
    </row>
    <row r="145" spans="1:14" s="54" customFormat="1" x14ac:dyDescent="0.25">
      <c r="A145" s="2"/>
      <c r="B145" s="98"/>
      <c r="C145" s="26" t="s">
        <v>159</v>
      </c>
      <c r="D145" s="23">
        <v>21</v>
      </c>
      <c r="E145" s="118"/>
      <c r="F145" s="25"/>
      <c r="G145" s="154"/>
      <c r="H145" s="154"/>
      <c r="I145" s="163"/>
      <c r="J145" s="154"/>
      <c r="K145" s="154"/>
      <c r="L145" s="164"/>
      <c r="M145" s="52"/>
      <c r="N145" s="53"/>
    </row>
    <row r="146" spans="1:14" s="54" customFormat="1" x14ac:dyDescent="0.25">
      <c r="A146" s="2"/>
      <c r="B146" s="98"/>
      <c r="C146" s="26"/>
      <c r="D146" s="23"/>
      <c r="E146" s="118"/>
      <c r="F146" s="25"/>
      <c r="G146" s="154"/>
      <c r="H146" s="154"/>
      <c r="I146" s="163"/>
      <c r="J146" s="154"/>
      <c r="K146" s="154"/>
      <c r="L146" s="164"/>
      <c r="M146" s="52"/>
      <c r="N146" s="53"/>
    </row>
    <row r="147" spans="1:14" s="54" customFormat="1" ht="31.2" x14ac:dyDescent="0.3">
      <c r="A147" s="2" t="s">
        <v>267</v>
      </c>
      <c r="B147" s="98" t="s">
        <v>95</v>
      </c>
      <c r="C147" s="91" t="s">
        <v>97</v>
      </c>
      <c r="D147" s="23"/>
      <c r="E147" s="118">
        <f>D148</f>
        <v>2</v>
      </c>
      <c r="F147" s="25" t="s">
        <v>15</v>
      </c>
      <c r="G147" s="165"/>
      <c r="H147" s="173"/>
      <c r="I147" s="231"/>
      <c r="J147" s="168"/>
      <c r="K147" s="232"/>
      <c r="L147" s="170"/>
      <c r="M147" s="52"/>
      <c r="N147" s="53"/>
    </row>
    <row r="148" spans="1:14" s="54" customFormat="1" x14ac:dyDescent="0.25">
      <c r="A148" s="2"/>
      <c r="B148" s="98"/>
      <c r="C148" s="26" t="s">
        <v>68</v>
      </c>
      <c r="D148" s="23">
        <v>2</v>
      </c>
      <c r="E148" s="118"/>
      <c r="F148" s="25"/>
      <c r="G148" s="154"/>
      <c r="H148" s="154"/>
      <c r="I148" s="163"/>
      <c r="J148" s="154"/>
      <c r="K148" s="154"/>
      <c r="L148" s="164"/>
      <c r="M148" s="52"/>
      <c r="N148" s="53"/>
    </row>
    <row r="149" spans="1:14" s="54" customFormat="1" x14ac:dyDescent="0.25">
      <c r="A149" s="2"/>
      <c r="B149" s="98"/>
      <c r="C149" s="26"/>
      <c r="D149" s="23"/>
      <c r="E149" s="118"/>
      <c r="F149" s="25"/>
      <c r="G149" s="154"/>
      <c r="H149" s="154"/>
      <c r="I149" s="163"/>
      <c r="J149" s="154"/>
      <c r="K149" s="154"/>
      <c r="L149" s="164"/>
      <c r="M149" s="52"/>
      <c r="N149" s="53"/>
    </row>
    <row r="150" spans="1:14" s="54" customFormat="1" ht="31.2" x14ac:dyDescent="0.3">
      <c r="A150" s="2" t="s">
        <v>268</v>
      </c>
      <c r="B150" s="98" t="s">
        <v>95</v>
      </c>
      <c r="C150" s="91" t="s">
        <v>96</v>
      </c>
      <c r="D150" s="23"/>
      <c r="E150" s="118">
        <f>D151</f>
        <v>2</v>
      </c>
      <c r="F150" s="25" t="s">
        <v>15</v>
      </c>
      <c r="G150" s="165"/>
      <c r="H150" s="173"/>
      <c r="I150" s="231"/>
      <c r="J150" s="168"/>
      <c r="K150" s="232"/>
      <c r="L150" s="170"/>
      <c r="M150" s="52"/>
      <c r="N150" s="53"/>
    </row>
    <row r="151" spans="1:14" s="54" customFormat="1" x14ac:dyDescent="0.25">
      <c r="A151" s="2"/>
      <c r="B151" s="1"/>
      <c r="C151" s="26" t="s">
        <v>68</v>
      </c>
      <c r="D151" s="23">
        <v>2</v>
      </c>
      <c r="E151" s="118"/>
      <c r="F151" s="25"/>
      <c r="G151" s="154"/>
      <c r="H151" s="154"/>
      <c r="I151" s="163"/>
      <c r="J151" s="154"/>
      <c r="K151" s="154"/>
      <c r="L151" s="164"/>
      <c r="M151" s="52"/>
      <c r="N151" s="53"/>
    </row>
    <row r="152" spans="1:14" s="54" customFormat="1" x14ac:dyDescent="0.25">
      <c r="A152" s="2"/>
      <c r="B152" s="1"/>
      <c r="C152" s="26"/>
      <c r="D152" s="23"/>
      <c r="E152" s="118"/>
      <c r="F152" s="25"/>
      <c r="G152" s="154"/>
      <c r="H152" s="154"/>
      <c r="I152" s="163"/>
      <c r="J152" s="154"/>
      <c r="K152" s="154"/>
      <c r="L152" s="164"/>
      <c r="M152" s="52"/>
      <c r="N152" s="53"/>
    </row>
    <row r="153" spans="1:14" s="54" customFormat="1" ht="31.2" x14ac:dyDescent="0.3">
      <c r="A153" s="243" t="s">
        <v>269</v>
      </c>
      <c r="B153" s="244" t="s">
        <v>95</v>
      </c>
      <c r="C153" s="106" t="s">
        <v>297</v>
      </c>
      <c r="D153" s="245"/>
      <c r="E153" s="118">
        <f>D154</f>
        <v>5</v>
      </c>
      <c r="F153" s="25" t="s">
        <v>15</v>
      </c>
      <c r="G153" s="165"/>
      <c r="H153" s="173"/>
      <c r="I153" s="231"/>
      <c r="J153" s="168"/>
      <c r="K153" s="232"/>
      <c r="L153" s="170"/>
      <c r="M153" s="52"/>
      <c r="N153" s="53"/>
    </row>
    <row r="154" spans="1:14" s="54" customFormat="1" x14ac:dyDescent="0.25">
      <c r="A154" s="243"/>
      <c r="B154" s="111"/>
      <c r="C154" s="104" t="s">
        <v>160</v>
      </c>
      <c r="D154" s="245">
        <v>5</v>
      </c>
      <c r="E154" s="118"/>
      <c r="F154" s="25"/>
      <c r="G154" s="154"/>
      <c r="H154" s="154"/>
      <c r="I154" s="163"/>
      <c r="J154" s="154"/>
      <c r="K154" s="154"/>
      <c r="L154" s="164"/>
      <c r="M154" s="52"/>
      <c r="N154" s="53"/>
    </row>
    <row r="155" spans="1:14" s="54" customFormat="1" x14ac:dyDescent="0.25">
      <c r="A155" s="2"/>
      <c r="B155" s="1"/>
      <c r="C155" s="26"/>
      <c r="D155" s="23"/>
      <c r="E155" s="118"/>
      <c r="F155" s="25"/>
      <c r="G155" s="154"/>
      <c r="H155" s="154"/>
      <c r="I155" s="163"/>
      <c r="J155" s="154"/>
      <c r="K155" s="154"/>
      <c r="L155" s="164"/>
      <c r="M155" s="52"/>
      <c r="N155" s="53"/>
    </row>
    <row r="156" spans="1:14" s="54" customFormat="1" x14ac:dyDescent="0.3">
      <c r="A156" s="2" t="s">
        <v>270</v>
      </c>
      <c r="B156" s="98" t="s">
        <v>178</v>
      </c>
      <c r="C156" s="102" t="s">
        <v>183</v>
      </c>
      <c r="D156" s="23"/>
      <c r="E156" s="118">
        <f>D157</f>
        <v>120</v>
      </c>
      <c r="F156" s="25" t="s">
        <v>15</v>
      </c>
      <c r="G156" s="165"/>
      <c r="H156" s="173"/>
      <c r="I156" s="231"/>
      <c r="J156" s="168"/>
      <c r="K156" s="232"/>
      <c r="L156" s="170"/>
      <c r="M156" s="52"/>
      <c r="N156" s="53"/>
    </row>
    <row r="157" spans="1:14" s="54" customFormat="1" x14ac:dyDescent="0.25">
      <c r="A157" s="2"/>
      <c r="B157" s="1"/>
      <c r="C157" s="26" t="s">
        <v>163</v>
      </c>
      <c r="D157" s="23">
        <v>120</v>
      </c>
      <c r="E157" s="118"/>
      <c r="F157" s="25"/>
      <c r="G157" s="154"/>
      <c r="H157" s="154"/>
      <c r="I157" s="163"/>
      <c r="J157" s="154"/>
      <c r="K157" s="154"/>
      <c r="L157" s="164"/>
      <c r="M157" s="52"/>
      <c r="N157" s="53"/>
    </row>
    <row r="158" spans="1:14" s="54" customFormat="1" x14ac:dyDescent="0.25">
      <c r="A158" s="2"/>
      <c r="B158" s="1"/>
      <c r="C158" s="26"/>
      <c r="D158" s="23"/>
      <c r="E158" s="118"/>
      <c r="F158" s="25"/>
      <c r="G158" s="154"/>
      <c r="H158" s="154"/>
      <c r="I158" s="163"/>
      <c r="J158" s="154"/>
      <c r="K158" s="154"/>
      <c r="L158" s="164"/>
      <c r="M158" s="52"/>
      <c r="N158" s="53"/>
    </row>
    <row r="159" spans="1:14" s="54" customFormat="1" x14ac:dyDescent="0.25">
      <c r="A159" s="2"/>
      <c r="B159" s="1"/>
      <c r="C159" s="37" t="s">
        <v>21</v>
      </c>
      <c r="D159" s="23"/>
      <c r="E159" s="122"/>
      <c r="F159" s="27"/>
      <c r="G159" s="154"/>
      <c r="H159" s="154"/>
      <c r="I159" s="163"/>
      <c r="J159" s="154"/>
      <c r="K159" s="154"/>
      <c r="L159" s="164"/>
      <c r="M159" s="52"/>
      <c r="N159" s="53"/>
    </row>
    <row r="160" spans="1:14" s="54" customFormat="1" x14ac:dyDescent="0.25">
      <c r="A160" s="2"/>
      <c r="B160" s="1"/>
      <c r="C160" s="37"/>
      <c r="D160" s="23"/>
      <c r="E160" s="122"/>
      <c r="F160" s="27"/>
      <c r="G160" s="154"/>
      <c r="H160" s="154"/>
      <c r="I160" s="163"/>
      <c r="J160" s="154"/>
      <c r="K160" s="154"/>
      <c r="L160" s="164"/>
      <c r="M160" s="52"/>
      <c r="N160" s="53"/>
    </row>
    <row r="161" spans="1:15" s="54" customFormat="1" ht="18" x14ac:dyDescent="0.3">
      <c r="A161" s="2" t="s">
        <v>271</v>
      </c>
      <c r="B161" s="71" t="s">
        <v>11</v>
      </c>
      <c r="C161" s="70" t="s">
        <v>87</v>
      </c>
      <c r="D161" s="74"/>
      <c r="E161" s="116">
        <f>D162+D163</f>
        <v>7</v>
      </c>
      <c r="F161" s="76" t="s">
        <v>34</v>
      </c>
      <c r="G161" s="136"/>
      <c r="H161" s="137"/>
      <c r="I161" s="227"/>
      <c r="J161" s="139"/>
      <c r="K161" s="228"/>
      <c r="L161" s="141"/>
      <c r="M161" s="52"/>
      <c r="N161" s="53"/>
    </row>
    <row r="162" spans="1:15" x14ac:dyDescent="0.3">
      <c r="B162" s="71"/>
      <c r="C162" s="77" t="s">
        <v>164</v>
      </c>
      <c r="D162" s="74">
        <v>7</v>
      </c>
      <c r="E162" s="116"/>
      <c r="F162" s="76"/>
      <c r="G162" s="142"/>
      <c r="H162" s="143"/>
      <c r="I162" s="229"/>
      <c r="J162" s="145"/>
      <c r="K162" s="230"/>
      <c r="L162" s="147"/>
      <c r="M162" s="33"/>
      <c r="N162" s="30"/>
      <c r="O162" s="30"/>
    </row>
    <row r="163" spans="1:15" x14ac:dyDescent="0.3">
      <c r="B163" s="71"/>
      <c r="C163" s="77"/>
      <c r="D163" s="74"/>
      <c r="E163" s="116"/>
      <c r="F163" s="76"/>
      <c r="G163" s="142"/>
      <c r="H163" s="143"/>
      <c r="I163" s="229"/>
      <c r="J163" s="145"/>
      <c r="K163" s="230"/>
      <c r="L163" s="147"/>
      <c r="M163" s="33"/>
      <c r="N163" s="30"/>
      <c r="O163" s="30"/>
    </row>
    <row r="164" spans="1:15" ht="18" x14ac:dyDescent="0.3">
      <c r="A164" s="2" t="s">
        <v>272</v>
      </c>
      <c r="B164" s="71" t="s">
        <v>11</v>
      </c>
      <c r="C164" s="70" t="s">
        <v>88</v>
      </c>
      <c r="D164" s="74"/>
      <c r="E164" s="116">
        <f>D165+D166</f>
        <v>4.5</v>
      </c>
      <c r="F164" s="76" t="s">
        <v>34</v>
      </c>
      <c r="G164" s="136"/>
      <c r="H164" s="137"/>
      <c r="I164" s="227"/>
      <c r="J164" s="139"/>
      <c r="K164" s="228"/>
      <c r="L164" s="141"/>
      <c r="M164" s="33"/>
      <c r="N164" s="30"/>
      <c r="O164" s="30"/>
    </row>
    <row r="165" spans="1:15" x14ac:dyDescent="0.3">
      <c r="B165" s="71"/>
      <c r="C165" s="77" t="s">
        <v>165</v>
      </c>
      <c r="D165" s="74">
        <v>4.5</v>
      </c>
      <c r="E165" s="116"/>
      <c r="F165" s="76"/>
      <c r="G165" s="142"/>
      <c r="H165" s="143"/>
      <c r="I165" s="229"/>
      <c r="J165" s="145"/>
      <c r="K165" s="230"/>
      <c r="L165" s="147"/>
      <c r="M165" s="33"/>
      <c r="N165" s="30"/>
      <c r="O165" s="30"/>
    </row>
    <row r="166" spans="1:15" x14ac:dyDescent="0.25">
      <c r="C166" s="37"/>
      <c r="G166" s="154"/>
      <c r="H166" s="154"/>
      <c r="J166" s="154"/>
      <c r="K166" s="154"/>
      <c r="M166" s="33"/>
      <c r="N166" s="30"/>
      <c r="O166" s="30"/>
    </row>
    <row r="167" spans="1:15" ht="31.2" x14ac:dyDescent="0.3">
      <c r="A167" s="2" t="s">
        <v>273</v>
      </c>
      <c r="B167" s="71" t="s">
        <v>11</v>
      </c>
      <c r="C167" s="70" t="s">
        <v>82</v>
      </c>
      <c r="D167" s="74"/>
      <c r="E167" s="116">
        <f>D168</f>
        <v>10</v>
      </c>
      <c r="F167" s="76" t="s">
        <v>15</v>
      </c>
      <c r="G167" s="233"/>
      <c r="H167" s="234"/>
      <c r="I167" s="227"/>
      <c r="J167" s="139"/>
      <c r="K167" s="228"/>
      <c r="L167" s="141"/>
      <c r="M167" s="33"/>
      <c r="N167" s="30"/>
      <c r="O167" s="30"/>
    </row>
    <row r="168" spans="1:15" x14ac:dyDescent="0.3">
      <c r="B168" s="71"/>
      <c r="C168" s="77" t="s">
        <v>157</v>
      </c>
      <c r="D168" s="74">
        <v>10</v>
      </c>
      <c r="E168" s="116"/>
      <c r="F168" s="76"/>
      <c r="G168" s="235"/>
      <c r="H168" s="236"/>
      <c r="I168" s="229"/>
      <c r="J168" s="145"/>
      <c r="K168" s="230"/>
      <c r="L168" s="147"/>
      <c r="M168" s="33"/>
      <c r="N168" s="30"/>
      <c r="O168" s="30"/>
    </row>
    <row r="169" spans="1:15" x14ac:dyDescent="0.3">
      <c r="B169" s="71"/>
      <c r="C169" s="77"/>
      <c r="D169" s="74"/>
      <c r="E169" s="116"/>
      <c r="F169" s="76"/>
      <c r="G169" s="235"/>
      <c r="H169" s="236"/>
      <c r="I169" s="229"/>
      <c r="J169" s="145"/>
      <c r="K169" s="230"/>
      <c r="L169" s="147"/>
      <c r="M169" s="33"/>
      <c r="N169" s="30"/>
      <c r="O169" s="30"/>
    </row>
    <row r="170" spans="1:15" ht="31.2" x14ac:dyDescent="0.3">
      <c r="A170" s="2" t="s">
        <v>274</v>
      </c>
      <c r="B170" s="71" t="s">
        <v>11</v>
      </c>
      <c r="C170" s="70" t="s">
        <v>85</v>
      </c>
      <c r="D170" s="74"/>
      <c r="E170" s="116">
        <f>D171</f>
        <v>3</v>
      </c>
      <c r="F170" s="76" t="s">
        <v>15</v>
      </c>
      <c r="G170" s="233"/>
      <c r="H170" s="234"/>
      <c r="I170" s="227"/>
      <c r="J170" s="139"/>
      <c r="K170" s="228"/>
      <c r="L170" s="141"/>
      <c r="M170" s="33"/>
      <c r="N170" s="30"/>
      <c r="O170" s="30"/>
    </row>
    <row r="171" spans="1:15" x14ac:dyDescent="0.3">
      <c r="B171" s="71"/>
      <c r="C171" s="77" t="s">
        <v>166</v>
      </c>
      <c r="D171" s="74">
        <v>3</v>
      </c>
      <c r="E171" s="116"/>
      <c r="F171" s="76"/>
      <c r="G171" s="235"/>
      <c r="H171" s="236"/>
      <c r="I171" s="229"/>
      <c r="J171" s="145"/>
      <c r="K171" s="230"/>
      <c r="L171" s="147"/>
      <c r="M171" s="33"/>
      <c r="N171" s="30"/>
      <c r="O171" s="30"/>
    </row>
    <row r="172" spans="1:15" x14ac:dyDescent="0.25">
      <c r="C172" s="37"/>
      <c r="G172" s="154"/>
      <c r="H172" s="154"/>
      <c r="J172" s="154"/>
      <c r="K172" s="154"/>
      <c r="M172" s="33"/>
      <c r="N172" s="30"/>
      <c r="O172" s="30"/>
    </row>
    <row r="173" spans="1:15" ht="51" customHeight="1" x14ac:dyDescent="0.25">
      <c r="A173" s="2" t="s">
        <v>275</v>
      </c>
      <c r="B173" s="71" t="s">
        <v>11</v>
      </c>
      <c r="C173" s="73" t="s">
        <v>73</v>
      </c>
      <c r="E173" s="118">
        <f>D174</f>
        <v>27</v>
      </c>
      <c r="F173" s="25" t="s">
        <v>45</v>
      </c>
      <c r="G173" s="165"/>
      <c r="H173" s="173"/>
      <c r="I173" s="231"/>
      <c r="J173" s="168"/>
      <c r="K173" s="232"/>
      <c r="L173" s="170"/>
      <c r="M173" s="33"/>
      <c r="N173" s="30"/>
      <c r="O173" s="30"/>
    </row>
    <row r="174" spans="1:15" x14ac:dyDescent="0.3">
      <c r="B174" s="71"/>
      <c r="C174" s="92" t="s">
        <v>167</v>
      </c>
      <c r="D174" s="74">
        <v>27</v>
      </c>
      <c r="E174" s="116"/>
      <c r="F174" s="76"/>
      <c r="G174" s="142"/>
      <c r="H174" s="143"/>
      <c r="I174" s="229"/>
      <c r="J174" s="145"/>
      <c r="K174" s="230"/>
      <c r="L174" s="147"/>
      <c r="M174" s="33"/>
      <c r="N174" s="30"/>
      <c r="O174" s="30"/>
    </row>
    <row r="175" spans="1:15" x14ac:dyDescent="0.25">
      <c r="C175" s="37"/>
      <c r="E175" s="118"/>
      <c r="F175" s="25"/>
      <c r="G175" s="154"/>
      <c r="H175" s="154"/>
      <c r="J175" s="154"/>
      <c r="K175" s="154"/>
      <c r="M175" s="33"/>
      <c r="N175" s="30"/>
      <c r="O175" s="30"/>
    </row>
    <row r="176" spans="1:15" x14ac:dyDescent="0.25">
      <c r="A176" s="2" t="s">
        <v>276</v>
      </c>
      <c r="B176" s="71" t="s">
        <v>11</v>
      </c>
      <c r="C176" s="73" t="s">
        <v>168</v>
      </c>
      <c r="E176" s="118">
        <f>D177</f>
        <v>387.5</v>
      </c>
      <c r="F176" s="25" t="s">
        <v>45</v>
      </c>
      <c r="G176" s="165"/>
      <c r="H176" s="173"/>
      <c r="I176" s="231"/>
      <c r="J176" s="168"/>
      <c r="K176" s="232"/>
      <c r="L176" s="170"/>
      <c r="M176" s="33"/>
      <c r="N176" s="30"/>
      <c r="O176" s="30"/>
    </row>
    <row r="177" spans="1:15" x14ac:dyDescent="0.25">
      <c r="C177" s="26" t="s">
        <v>169</v>
      </c>
      <c r="D177" s="23">
        <v>387.5</v>
      </c>
      <c r="E177" s="118"/>
      <c r="F177" s="25"/>
      <c r="G177" s="154"/>
      <c r="H177" s="154"/>
      <c r="J177" s="154"/>
      <c r="K177" s="154"/>
      <c r="M177" s="33"/>
      <c r="N177" s="30"/>
      <c r="O177" s="30"/>
    </row>
    <row r="178" spans="1:15" x14ac:dyDescent="0.25">
      <c r="C178" s="26"/>
      <c r="E178" s="118"/>
      <c r="F178" s="25"/>
      <c r="G178" s="154"/>
      <c r="H178" s="154"/>
      <c r="J178" s="154"/>
      <c r="K178" s="154"/>
      <c r="M178" s="33"/>
      <c r="N178" s="30"/>
      <c r="O178" s="30"/>
    </row>
    <row r="179" spans="1:15" x14ac:dyDescent="0.25">
      <c r="A179" s="2" t="s">
        <v>277</v>
      </c>
      <c r="B179" s="71" t="s">
        <v>11</v>
      </c>
      <c r="C179" s="73" t="s">
        <v>91</v>
      </c>
      <c r="E179" s="118">
        <f>D180</f>
        <v>21</v>
      </c>
      <c r="F179" s="25" t="s">
        <v>45</v>
      </c>
      <c r="G179" s="165"/>
      <c r="H179" s="173"/>
      <c r="I179" s="231"/>
      <c r="J179" s="168"/>
      <c r="K179" s="232"/>
      <c r="L179" s="170"/>
      <c r="M179" s="33"/>
      <c r="N179" s="30"/>
      <c r="O179" s="30"/>
    </row>
    <row r="180" spans="1:15" x14ac:dyDescent="0.25">
      <c r="C180" s="26" t="s">
        <v>170</v>
      </c>
      <c r="D180" s="23">
        <v>21</v>
      </c>
      <c r="E180" s="118"/>
      <c r="F180" s="25"/>
      <c r="G180" s="154"/>
      <c r="H180" s="154"/>
      <c r="J180" s="154"/>
      <c r="K180" s="154"/>
      <c r="M180" s="33"/>
      <c r="N180" s="30"/>
      <c r="O180" s="30"/>
    </row>
    <row r="181" spans="1:15" x14ac:dyDescent="0.25">
      <c r="C181" s="26"/>
      <c r="E181" s="118"/>
      <c r="F181" s="25"/>
      <c r="G181" s="154"/>
      <c r="H181" s="154"/>
      <c r="J181" s="154"/>
      <c r="K181" s="154"/>
      <c r="M181" s="33"/>
      <c r="N181" s="30"/>
      <c r="O181" s="30"/>
    </row>
    <row r="182" spans="1:15" ht="46.8" x14ac:dyDescent="0.3">
      <c r="A182" s="2" t="s">
        <v>278</v>
      </c>
      <c r="B182" s="71" t="s">
        <v>11</v>
      </c>
      <c r="C182" s="73" t="s">
        <v>90</v>
      </c>
      <c r="D182" s="74"/>
      <c r="E182" s="116">
        <f>D183</f>
        <v>23</v>
      </c>
      <c r="F182" s="76" t="s">
        <v>15</v>
      </c>
      <c r="G182" s="136"/>
      <c r="H182" s="137"/>
      <c r="I182" s="227"/>
      <c r="J182" s="139"/>
      <c r="K182" s="228"/>
      <c r="L182" s="141"/>
      <c r="M182" s="33"/>
      <c r="N182" s="30"/>
      <c r="O182" s="30"/>
    </row>
    <row r="183" spans="1:15" x14ac:dyDescent="0.25">
      <c r="C183" s="26" t="s">
        <v>172</v>
      </c>
      <c r="D183" s="23">
        <v>23</v>
      </c>
      <c r="E183" s="118"/>
      <c r="F183" s="25"/>
      <c r="G183" s="154"/>
      <c r="H183" s="154"/>
      <c r="J183" s="154"/>
      <c r="K183" s="154"/>
      <c r="M183" s="33"/>
      <c r="N183" s="30"/>
      <c r="O183" s="30"/>
    </row>
    <row r="184" spans="1:15" x14ac:dyDescent="0.25">
      <c r="C184" s="26"/>
      <c r="E184" s="118"/>
      <c r="F184" s="25"/>
      <c r="G184" s="154"/>
      <c r="H184" s="154"/>
      <c r="J184" s="154"/>
      <c r="K184" s="154"/>
      <c r="M184" s="33"/>
      <c r="N184" s="30"/>
      <c r="O184" s="30"/>
    </row>
    <row r="185" spans="1:15" ht="62.4" x14ac:dyDescent="0.3">
      <c r="A185" s="2" t="s">
        <v>279</v>
      </c>
      <c r="B185" s="71" t="s">
        <v>11</v>
      </c>
      <c r="C185" s="70" t="s">
        <v>72</v>
      </c>
      <c r="D185" s="74"/>
      <c r="E185" s="116">
        <f>D186</f>
        <v>11</v>
      </c>
      <c r="F185" s="76" t="s">
        <v>15</v>
      </c>
      <c r="G185" s="136"/>
      <c r="H185" s="137"/>
      <c r="I185" s="227"/>
      <c r="J185" s="139"/>
      <c r="K185" s="228"/>
      <c r="L185" s="141"/>
      <c r="M185" s="33"/>
      <c r="N185" s="30"/>
      <c r="O185" s="30"/>
    </row>
    <row r="186" spans="1:15" x14ac:dyDescent="0.3">
      <c r="B186" s="71"/>
      <c r="C186" s="77" t="s">
        <v>171</v>
      </c>
      <c r="D186" s="74">
        <v>11</v>
      </c>
      <c r="E186" s="116"/>
      <c r="F186" s="76"/>
      <c r="G186" s="116"/>
      <c r="H186" s="116"/>
      <c r="I186" s="172"/>
      <c r="J186" s="116"/>
      <c r="K186" s="116"/>
      <c r="L186" s="153"/>
      <c r="M186" s="33"/>
      <c r="N186" s="30"/>
      <c r="O186" s="30"/>
    </row>
    <row r="187" spans="1:15" x14ac:dyDescent="0.25">
      <c r="C187" s="26"/>
      <c r="E187" s="118"/>
      <c r="F187" s="25"/>
      <c r="G187" s="154"/>
      <c r="H187" s="154"/>
      <c r="J187" s="154"/>
      <c r="K187" s="154"/>
      <c r="M187" s="33"/>
      <c r="N187" s="30"/>
      <c r="O187" s="30"/>
    </row>
    <row r="188" spans="1:15" x14ac:dyDescent="0.25">
      <c r="A188" s="2" t="s">
        <v>280</v>
      </c>
      <c r="B188" s="1" t="s">
        <v>11</v>
      </c>
      <c r="C188" s="37" t="s">
        <v>70</v>
      </c>
      <c r="E188" s="118">
        <f>D189</f>
        <v>12</v>
      </c>
      <c r="F188" s="25" t="s">
        <v>14</v>
      </c>
      <c r="G188" s="165"/>
      <c r="H188" s="173"/>
      <c r="I188" s="231"/>
      <c r="J188" s="168"/>
      <c r="K188" s="232"/>
      <c r="L188" s="170"/>
      <c r="M188" s="33"/>
      <c r="N188" s="30"/>
      <c r="O188" s="30"/>
    </row>
    <row r="189" spans="1:15" x14ac:dyDescent="0.25">
      <c r="C189" s="26" t="s">
        <v>173</v>
      </c>
      <c r="D189" s="23">
        <v>12</v>
      </c>
      <c r="E189" s="118"/>
      <c r="F189" s="25"/>
      <c r="G189" s="154"/>
      <c r="H189" s="154"/>
      <c r="J189" s="154"/>
      <c r="K189" s="154"/>
      <c r="M189" s="33"/>
      <c r="N189" s="30"/>
      <c r="O189" s="30"/>
    </row>
    <row r="190" spans="1:15" x14ac:dyDescent="0.25">
      <c r="C190" s="26"/>
      <c r="E190" s="118"/>
      <c r="F190" s="25"/>
      <c r="G190" s="154"/>
      <c r="H190" s="154"/>
      <c r="J190" s="154"/>
      <c r="K190" s="154"/>
      <c r="M190" s="33"/>
      <c r="N190" s="30"/>
      <c r="O190" s="30"/>
    </row>
    <row r="191" spans="1:15" x14ac:dyDescent="0.25">
      <c r="A191" s="2" t="s">
        <v>281</v>
      </c>
      <c r="B191" s="1" t="s">
        <v>11</v>
      </c>
      <c r="C191" s="37" t="s">
        <v>102</v>
      </c>
      <c r="E191" s="118">
        <v>2</v>
      </c>
      <c r="F191" s="25" t="s">
        <v>15</v>
      </c>
      <c r="G191" s="165"/>
      <c r="H191" s="173"/>
      <c r="I191" s="231"/>
      <c r="J191" s="168"/>
      <c r="K191" s="232"/>
      <c r="L191" s="170"/>
      <c r="M191" s="33"/>
      <c r="N191" s="30"/>
      <c r="O191" s="30"/>
    </row>
    <row r="192" spans="1:15" x14ac:dyDescent="0.25">
      <c r="C192" s="26" t="s">
        <v>68</v>
      </c>
      <c r="D192" s="23">
        <v>2</v>
      </c>
      <c r="E192" s="118"/>
      <c r="F192" s="25"/>
      <c r="G192" s="154"/>
      <c r="H192" s="154"/>
      <c r="J192" s="154"/>
      <c r="K192" s="154"/>
      <c r="M192" s="33"/>
      <c r="N192" s="30"/>
      <c r="O192" s="30"/>
    </row>
    <row r="193" spans="1:15" x14ac:dyDescent="0.25">
      <c r="C193" s="26"/>
      <c r="E193" s="118"/>
      <c r="F193" s="25"/>
      <c r="G193" s="154"/>
      <c r="H193" s="154"/>
      <c r="J193" s="154"/>
      <c r="K193" s="154"/>
      <c r="M193" s="33"/>
      <c r="N193" s="30"/>
      <c r="O193" s="30"/>
    </row>
    <row r="194" spans="1:15" ht="32.25" customHeight="1" x14ac:dyDescent="0.3">
      <c r="A194" s="2" t="s">
        <v>282</v>
      </c>
      <c r="B194" s="71" t="s">
        <v>11</v>
      </c>
      <c r="C194" s="70" t="s">
        <v>84</v>
      </c>
      <c r="D194" s="74"/>
      <c r="E194" s="116">
        <f>D195</f>
        <v>16</v>
      </c>
      <c r="F194" s="76"/>
      <c r="G194" s="136"/>
      <c r="H194" s="137"/>
      <c r="I194" s="227"/>
      <c r="J194" s="139"/>
      <c r="K194" s="228"/>
      <c r="L194" s="141"/>
      <c r="M194" s="33"/>
      <c r="N194" s="30"/>
      <c r="O194" s="30"/>
    </row>
    <row r="195" spans="1:15" x14ac:dyDescent="0.3">
      <c r="B195" s="71"/>
      <c r="C195" s="77" t="s">
        <v>89</v>
      </c>
      <c r="D195" s="74">
        <v>16</v>
      </c>
      <c r="E195" s="116"/>
      <c r="F195" s="76"/>
      <c r="G195" s="142"/>
      <c r="H195" s="143"/>
      <c r="I195" s="229"/>
      <c r="J195" s="145"/>
      <c r="K195" s="230"/>
      <c r="L195" s="147"/>
      <c r="M195" s="33"/>
      <c r="N195" s="30"/>
      <c r="O195" s="30"/>
    </row>
    <row r="196" spans="1:15" x14ac:dyDescent="0.3">
      <c r="B196" s="71"/>
      <c r="C196" s="77"/>
      <c r="D196" s="74"/>
      <c r="E196" s="116"/>
      <c r="F196" s="76"/>
      <c r="G196" s="142"/>
      <c r="H196" s="143"/>
      <c r="I196" s="229"/>
      <c r="J196" s="145"/>
      <c r="K196" s="230"/>
      <c r="L196" s="147"/>
      <c r="M196" s="33"/>
      <c r="N196" s="30"/>
      <c r="O196" s="30"/>
    </row>
    <row r="197" spans="1:15" x14ac:dyDescent="0.3">
      <c r="A197" s="2" t="s">
        <v>283</v>
      </c>
      <c r="B197" s="71" t="s">
        <v>11</v>
      </c>
      <c r="C197" s="70" t="s">
        <v>86</v>
      </c>
      <c r="D197" s="80"/>
      <c r="E197" s="116">
        <v>10</v>
      </c>
      <c r="F197" s="76" t="s">
        <v>78</v>
      </c>
      <c r="G197" s="136"/>
      <c r="H197" s="137"/>
      <c r="I197" s="227"/>
      <c r="J197" s="139"/>
      <c r="K197" s="228"/>
      <c r="L197" s="141"/>
      <c r="M197" s="33"/>
      <c r="N197" s="30"/>
      <c r="O197" s="30"/>
    </row>
    <row r="198" spans="1:15" x14ac:dyDescent="0.25">
      <c r="C198" s="26"/>
      <c r="E198" s="118"/>
      <c r="F198" s="25"/>
      <c r="G198" s="154"/>
      <c r="H198" s="154"/>
      <c r="J198" s="154"/>
      <c r="K198" s="154"/>
      <c r="M198" s="33"/>
      <c r="N198" s="30"/>
      <c r="O198" s="30"/>
    </row>
    <row r="199" spans="1:15" x14ac:dyDescent="0.25">
      <c r="A199" s="2" t="s">
        <v>284</v>
      </c>
      <c r="B199" s="1" t="s">
        <v>11</v>
      </c>
      <c r="C199" s="37" t="s">
        <v>71</v>
      </c>
      <c r="E199" s="118">
        <v>7</v>
      </c>
      <c r="F199" s="25" t="s">
        <v>15</v>
      </c>
      <c r="G199" s="165"/>
      <c r="H199" s="173"/>
      <c r="I199" s="231"/>
      <c r="J199" s="168"/>
      <c r="K199" s="232"/>
      <c r="L199" s="170"/>
      <c r="M199" s="33"/>
      <c r="N199" s="30"/>
      <c r="O199" s="30"/>
    </row>
    <row r="200" spans="1:15" x14ac:dyDescent="0.25">
      <c r="C200" s="37"/>
      <c r="E200" s="118"/>
      <c r="F200" s="25"/>
      <c r="G200" s="179"/>
      <c r="H200" s="180"/>
      <c r="I200" s="126"/>
      <c r="J200" s="182"/>
      <c r="K200" s="237"/>
      <c r="L200" s="184"/>
      <c r="M200" s="33"/>
      <c r="N200" s="30"/>
      <c r="O200" s="30"/>
    </row>
    <row r="201" spans="1:15" x14ac:dyDescent="0.25">
      <c r="A201" s="2" t="s">
        <v>285</v>
      </c>
      <c r="B201" s="1" t="s">
        <v>11</v>
      </c>
      <c r="C201" s="37" t="s">
        <v>75</v>
      </c>
      <c r="E201" s="118">
        <v>1</v>
      </c>
      <c r="F201" s="25" t="s">
        <v>74</v>
      </c>
      <c r="G201" s="165"/>
      <c r="H201" s="173"/>
      <c r="I201" s="231"/>
      <c r="J201" s="168"/>
      <c r="K201" s="232"/>
      <c r="L201" s="170"/>
      <c r="M201" s="33"/>
      <c r="N201" s="30"/>
      <c r="O201" s="30"/>
    </row>
    <row r="202" spans="1:15" x14ac:dyDescent="0.25">
      <c r="C202" s="37"/>
      <c r="E202" s="118"/>
      <c r="F202" s="25"/>
      <c r="G202" s="179"/>
      <c r="H202" s="180"/>
      <c r="I202" s="126"/>
      <c r="J202" s="182"/>
      <c r="K202" s="237"/>
      <c r="L202" s="184"/>
      <c r="M202" s="33"/>
      <c r="N202" s="30"/>
      <c r="O202" s="30"/>
    </row>
    <row r="203" spans="1:15" x14ac:dyDescent="0.25">
      <c r="A203" s="2" t="s">
        <v>286</v>
      </c>
      <c r="B203" s="1" t="s">
        <v>11</v>
      </c>
      <c r="C203" s="37" t="s">
        <v>229</v>
      </c>
      <c r="E203" s="118">
        <v>1</v>
      </c>
      <c r="F203" s="25" t="s">
        <v>74</v>
      </c>
      <c r="G203" s="165"/>
      <c r="H203" s="173"/>
      <c r="I203" s="231"/>
      <c r="J203" s="168"/>
      <c r="K203" s="232"/>
      <c r="L203" s="170"/>
      <c r="M203" s="33"/>
      <c r="N203" s="30"/>
      <c r="O203" s="30"/>
    </row>
    <row r="204" spans="1:15" x14ac:dyDescent="0.25">
      <c r="C204" s="37"/>
      <c r="E204" s="118"/>
      <c r="F204" s="25"/>
      <c r="G204" s="179"/>
      <c r="H204" s="180"/>
      <c r="I204" s="126"/>
      <c r="J204" s="182"/>
      <c r="K204" s="237"/>
      <c r="L204" s="184"/>
      <c r="M204" s="33"/>
      <c r="N204" s="30"/>
      <c r="O204" s="30"/>
    </row>
    <row r="205" spans="1:15" x14ac:dyDescent="0.3">
      <c r="A205" s="2" t="s">
        <v>287</v>
      </c>
      <c r="B205" s="71" t="s">
        <v>11</v>
      </c>
      <c r="C205" s="83" t="s">
        <v>69</v>
      </c>
      <c r="D205" s="74"/>
      <c r="E205" s="116">
        <v>1</v>
      </c>
      <c r="F205" s="76" t="s">
        <v>74</v>
      </c>
      <c r="G205" s="136"/>
      <c r="H205" s="137"/>
      <c r="I205" s="227"/>
      <c r="J205" s="139"/>
      <c r="K205" s="228"/>
      <c r="L205" s="141"/>
      <c r="M205" s="33"/>
      <c r="N205" s="30"/>
      <c r="O205" s="30"/>
    </row>
    <row r="206" spans="1:15" x14ac:dyDescent="0.3">
      <c r="B206" s="71"/>
      <c r="C206" s="83"/>
      <c r="D206" s="74"/>
      <c r="E206" s="116"/>
      <c r="F206" s="76"/>
      <c r="G206" s="142"/>
      <c r="H206" s="143"/>
      <c r="I206" s="229"/>
      <c r="J206" s="145"/>
      <c r="K206" s="230"/>
      <c r="L206" s="147"/>
      <c r="M206" s="33"/>
      <c r="N206" s="30"/>
      <c r="O206" s="30"/>
    </row>
    <row r="207" spans="1:15" x14ac:dyDescent="0.3">
      <c r="A207" s="2" t="s">
        <v>288</v>
      </c>
      <c r="B207" s="71" t="s">
        <v>11</v>
      </c>
      <c r="C207" s="83" t="s">
        <v>299</v>
      </c>
      <c r="D207" s="74"/>
      <c r="E207" s="116">
        <v>1</v>
      </c>
      <c r="F207" s="76" t="s">
        <v>74</v>
      </c>
      <c r="G207" s="136"/>
      <c r="H207" s="137"/>
      <c r="I207" s="227"/>
      <c r="J207" s="139"/>
      <c r="K207" s="228"/>
      <c r="L207" s="141"/>
      <c r="M207" s="33"/>
      <c r="N207" s="30"/>
      <c r="O207" s="30"/>
    </row>
    <row r="208" spans="1:15" x14ac:dyDescent="0.3">
      <c r="B208" s="71"/>
      <c r="C208" s="83"/>
      <c r="D208" s="74"/>
      <c r="E208" s="116"/>
      <c r="F208" s="76"/>
      <c r="G208" s="142"/>
      <c r="H208" s="143"/>
      <c r="I208" s="229"/>
      <c r="J208" s="145"/>
      <c r="K208" s="230"/>
      <c r="L208" s="147"/>
      <c r="M208" s="33"/>
      <c r="N208" s="30"/>
      <c r="O208" s="30"/>
    </row>
    <row r="209" spans="1:17" x14ac:dyDescent="0.3">
      <c r="A209" s="2" t="s">
        <v>300</v>
      </c>
      <c r="B209" s="71" t="s">
        <v>11</v>
      </c>
      <c r="C209" s="83" t="s">
        <v>301</v>
      </c>
      <c r="D209" s="74"/>
      <c r="E209" s="116">
        <v>1</v>
      </c>
      <c r="F209" s="76" t="s">
        <v>74</v>
      </c>
      <c r="G209" s="136"/>
      <c r="H209" s="137"/>
      <c r="I209" s="227"/>
      <c r="J209" s="139"/>
      <c r="K209" s="228"/>
      <c r="L209" s="141"/>
      <c r="M209" s="33"/>
      <c r="N209" s="30"/>
      <c r="O209" s="30"/>
    </row>
    <row r="210" spans="1:17" x14ac:dyDescent="0.25">
      <c r="C210" s="37"/>
      <c r="E210" s="118"/>
      <c r="F210" s="25"/>
      <c r="G210" s="179"/>
      <c r="H210" s="180"/>
      <c r="I210" s="126"/>
      <c r="J210" s="182"/>
      <c r="K210" s="237"/>
      <c r="L210" s="184"/>
      <c r="M210" s="33"/>
      <c r="N210" s="30"/>
      <c r="O210" s="30"/>
    </row>
    <row r="211" spans="1:17" ht="31.2" x14ac:dyDescent="0.3">
      <c r="A211" s="2" t="s">
        <v>302</v>
      </c>
      <c r="B211" s="71" t="s">
        <v>11</v>
      </c>
      <c r="C211" s="83" t="s">
        <v>77</v>
      </c>
      <c r="D211" s="74"/>
      <c r="E211" s="116">
        <v>1</v>
      </c>
      <c r="F211" s="76" t="s">
        <v>74</v>
      </c>
      <c r="G211" s="136"/>
      <c r="H211" s="137"/>
      <c r="I211" s="227"/>
      <c r="J211" s="139"/>
      <c r="K211" s="228"/>
      <c r="L211" s="141"/>
      <c r="M211" s="33"/>
      <c r="N211" s="30"/>
      <c r="O211" s="30"/>
    </row>
    <row r="212" spans="1:17" ht="16.2" thickBot="1" x14ac:dyDescent="0.3">
      <c r="C212" s="22"/>
      <c r="G212" s="179"/>
      <c r="H212" s="180"/>
      <c r="I212" s="126"/>
      <c r="J212" s="182"/>
      <c r="K212" s="237"/>
      <c r="L212" s="184"/>
      <c r="M212" s="33"/>
      <c r="N212" s="30"/>
      <c r="O212" s="30"/>
    </row>
    <row r="213" spans="1:17" ht="16.2" thickBot="1" x14ac:dyDescent="0.3">
      <c r="E213" s="123"/>
      <c r="F213" s="251" t="s">
        <v>28</v>
      </c>
      <c r="G213" s="251"/>
      <c r="H213" s="251"/>
      <c r="I213" s="251"/>
      <c r="J213" s="251"/>
      <c r="K213" s="252"/>
      <c r="L213" s="238">
        <f>SUM(L11:L211)</f>
        <v>0</v>
      </c>
      <c r="M213" s="33"/>
      <c r="N213" s="30"/>
      <c r="O213" s="30"/>
    </row>
    <row r="214" spans="1:17" ht="16.2" thickBot="1" x14ac:dyDescent="0.3">
      <c r="E214" s="123"/>
      <c r="F214" s="64"/>
      <c r="G214" s="253" t="s">
        <v>19</v>
      </c>
      <c r="H214" s="253"/>
      <c r="I214" s="253"/>
      <c r="J214" s="253"/>
      <c r="K214" s="253"/>
      <c r="L214" s="239">
        <f>L213*0.27</f>
        <v>0</v>
      </c>
      <c r="M214" s="33"/>
      <c r="N214" s="30"/>
      <c r="O214" s="30"/>
    </row>
    <row r="215" spans="1:17" ht="16.8" thickTop="1" thickBot="1" x14ac:dyDescent="0.3">
      <c r="B215" s="1" t="s">
        <v>303</v>
      </c>
      <c r="E215" s="123"/>
      <c r="F215" s="65"/>
      <c r="G215" s="246" t="s">
        <v>20</v>
      </c>
      <c r="H215" s="246"/>
      <c r="I215" s="246"/>
      <c r="J215" s="246"/>
      <c r="K215" s="247"/>
      <c r="L215" s="240">
        <f>SUM(L213:L214)</f>
        <v>0</v>
      </c>
      <c r="M215" s="33"/>
      <c r="N215" s="30"/>
      <c r="O215" s="30"/>
    </row>
    <row r="216" spans="1:17" x14ac:dyDescent="0.25">
      <c r="E216" s="124"/>
      <c r="F216" s="63"/>
      <c r="G216" s="241"/>
      <c r="H216" s="241"/>
      <c r="J216" s="241"/>
      <c r="K216" s="241"/>
      <c r="L216" s="241"/>
    </row>
    <row r="217" spans="1:17" x14ac:dyDescent="0.25">
      <c r="E217" s="123"/>
      <c r="F217" s="63"/>
      <c r="G217" s="241"/>
      <c r="H217" s="241"/>
      <c r="J217" s="241"/>
      <c r="K217" s="241"/>
      <c r="L217" s="241"/>
    </row>
    <row r="218" spans="1:17" x14ac:dyDescent="0.25">
      <c r="E218" s="123"/>
      <c r="F218" s="63"/>
      <c r="G218" s="241"/>
      <c r="H218" s="241"/>
      <c r="J218" s="241"/>
      <c r="K218" s="241"/>
      <c r="L218" s="163"/>
    </row>
    <row r="219" spans="1:17" x14ac:dyDescent="0.25">
      <c r="E219" s="123"/>
      <c r="F219" s="63"/>
      <c r="G219" s="241"/>
      <c r="H219" s="241"/>
      <c r="J219" s="241"/>
      <c r="K219" s="241"/>
      <c r="L219" s="163"/>
    </row>
    <row r="220" spans="1:17" x14ac:dyDescent="0.25">
      <c r="E220" s="123"/>
      <c r="F220" s="63"/>
      <c r="G220" s="241"/>
      <c r="H220" s="241"/>
      <c r="J220" s="241"/>
      <c r="K220" s="241"/>
      <c r="L220" s="163"/>
    </row>
    <row r="221" spans="1:17" x14ac:dyDescent="0.25">
      <c r="K221" s="242"/>
    </row>
    <row r="224" spans="1:17" x14ac:dyDescent="0.25">
      <c r="M224" s="66"/>
      <c r="N224" s="66"/>
      <c r="O224" s="66"/>
      <c r="P224" s="66"/>
      <c r="Q224" s="66"/>
    </row>
  </sheetData>
  <customSheetViews>
    <customSheetView guid="{FD952C79-F1E6-4B9E-8A64-FF1BE715583F}" scale="130" showPageBreaks="1" fitToPage="1" printArea="1" view="pageBreakPreview" topLeftCell="A196">
      <selection activeCell="E218" sqref="E218"/>
      <rowBreaks count="7" manualBreakCount="7">
        <brk id="36" max="16383" man="1"/>
        <brk id="64" max="16383" man="1"/>
        <brk id="90" max="16383" man="1"/>
        <brk id="121" max="16383" man="1"/>
        <brk id="150" max="16383" man="1"/>
        <brk id="176" max="16383" man="1"/>
        <brk id="197" max="16383" man="1"/>
      </row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67" fitToHeight="0" orientation="landscape" r:id="rId1"/>
      <headerFooter>
        <oddHeader>&amp;L&amp;"Arial,Félkövér"&amp;11SZABOLCS Mérnökiroda Kft.&amp;R&amp;"Arial,Félkövér"&amp;11Tsz.: I-08/2017.</oddHeader>
        <oddFooter>&amp;C&amp;11&amp;P/&amp;N</oddFooter>
      </headerFooter>
    </customSheetView>
  </customSheetViews>
  <mergeCells count="8">
    <mergeCell ref="G215:K215"/>
    <mergeCell ref="A1:L1"/>
    <mergeCell ref="A4:L4"/>
    <mergeCell ref="A5:L5"/>
    <mergeCell ref="F213:K213"/>
    <mergeCell ref="G214:K214"/>
    <mergeCell ref="A2:L2"/>
    <mergeCell ref="A3:L3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2"/>
  <headerFooter>
    <oddHeader>&amp;L&amp;"Arial,Félkövér"&amp;11SZABOLCS Mérnökiroda Kft.&amp;R&amp;"Arial,Félkövér"&amp;11Tsz.: I-10/2017.</oddHeader>
    <oddFooter>&amp;C&amp;11&amp;P/&amp;N</oddFooter>
  </headerFooter>
  <rowBreaks count="7" manualBreakCount="7">
    <brk id="32" max="16383" man="1"/>
    <brk id="61" max="16383" man="1"/>
    <brk id="87" max="16383" man="1"/>
    <brk id="118" max="16383" man="1"/>
    <brk id="146" max="16383" man="1"/>
    <brk id="171" max="11" man="1"/>
    <brk id="196" max="16383" man="1"/>
  </rowBreaks>
  <ignoredErrors>
    <ignoredError sqref="B33 B79 B82" twoDigitTextYear="1"/>
    <ignoredError sqref="B27 B7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view="pageBreakPreview" topLeftCell="A120" zoomScale="130" zoomScaleNormal="70" zoomScaleSheetLayoutView="130" workbookViewId="0">
      <selection activeCell="G12" sqref="G12:L128"/>
    </sheetView>
  </sheetViews>
  <sheetFormatPr defaultColWidth="9.109375" defaultRowHeight="15.6" x14ac:dyDescent="0.25"/>
  <cols>
    <col min="1" max="1" width="7.88671875" style="2" customWidth="1"/>
    <col min="2" max="2" width="12.88671875" style="1" customWidth="1"/>
    <col min="3" max="3" width="68.44140625" style="62" customWidth="1"/>
    <col min="4" max="4" width="12" style="23" customWidth="1"/>
    <col min="5" max="5" width="14.33203125" style="46" customWidth="1"/>
    <col min="6" max="6" width="9.33203125" style="27" customWidth="1"/>
    <col min="7" max="7" width="11.33203125" style="199" customWidth="1"/>
    <col min="8" max="8" width="12.6640625" style="199" customWidth="1"/>
    <col min="9" max="9" width="10.6640625" style="163" customWidth="1"/>
    <col min="10" max="10" width="12.109375" style="199" customWidth="1"/>
    <col min="11" max="11" width="11.6640625" style="199" customWidth="1"/>
    <col min="12" max="12" width="14.44140625" style="164" bestFit="1" customWidth="1"/>
    <col min="13" max="13" width="17.5546875" style="3" customWidth="1"/>
    <col min="14" max="14" width="14.5546875" style="3" customWidth="1"/>
    <col min="15" max="15" width="15.109375" style="3" customWidth="1"/>
    <col min="16" max="16" width="14.6640625" style="3" customWidth="1"/>
    <col min="17" max="17" width="12.33203125" style="3" customWidth="1"/>
    <col min="18" max="18" width="12.5546875" style="3" customWidth="1"/>
    <col min="19" max="19" width="13.5546875" style="3" customWidth="1"/>
    <col min="20" max="21" width="14.109375" style="3" customWidth="1"/>
    <col min="22" max="16384" width="9.109375" style="3"/>
  </cols>
  <sheetData>
    <row r="1" spans="1:14" ht="34.950000000000003" customHeight="1" x14ac:dyDescent="0.35">
      <c r="A1" s="248" t="s">
        <v>128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4" ht="17.399999999999999" customHeight="1" x14ac:dyDescent="0.35">
      <c r="A2" s="248" t="s">
        <v>184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4" ht="17.399999999999999" customHeight="1" x14ac:dyDescent="0.3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4" ht="18" customHeight="1" x14ac:dyDescent="0.25">
      <c r="A4" s="249" t="s">
        <v>76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</row>
    <row r="5" spans="1:14" ht="18.600000000000001" customHeight="1" x14ac:dyDescent="0.25">
      <c r="A5" s="249" t="s">
        <v>48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4"/>
      <c r="N5" s="4"/>
    </row>
    <row r="6" spans="1:14" ht="16.2" thickBot="1" x14ac:dyDescent="0.3">
      <c r="B6" s="5"/>
      <c r="C6" s="6"/>
      <c r="D6" s="7"/>
      <c r="E6" s="8"/>
      <c r="F6" s="9"/>
      <c r="G6" s="125"/>
      <c r="H6" s="125"/>
      <c r="I6" s="126"/>
      <c r="J6" s="125"/>
      <c r="K6" s="125"/>
      <c r="L6" s="127"/>
    </row>
    <row r="7" spans="1:14" s="15" customFormat="1" ht="52.5" customHeight="1" thickBot="1" x14ac:dyDescent="0.3">
      <c r="A7" s="10" t="s">
        <v>47</v>
      </c>
      <c r="B7" s="10" t="s">
        <v>0</v>
      </c>
      <c r="C7" s="11" t="s">
        <v>1</v>
      </c>
      <c r="D7" s="12" t="s">
        <v>2</v>
      </c>
      <c r="E7" s="13" t="s">
        <v>3</v>
      </c>
      <c r="F7" s="11" t="s">
        <v>16</v>
      </c>
      <c r="G7" s="128" t="s">
        <v>22</v>
      </c>
      <c r="H7" s="129" t="s">
        <v>23</v>
      </c>
      <c r="I7" s="130" t="s">
        <v>24</v>
      </c>
      <c r="J7" s="128" t="s">
        <v>25</v>
      </c>
      <c r="K7" s="129" t="s">
        <v>26</v>
      </c>
      <c r="L7" s="131" t="s">
        <v>29</v>
      </c>
      <c r="M7" s="14"/>
      <c r="N7" s="14"/>
    </row>
    <row r="8" spans="1:14" s="15" customFormat="1" ht="16.8" x14ac:dyDescent="0.25">
      <c r="A8" s="16"/>
      <c r="B8" s="17"/>
      <c r="C8" s="18" t="s">
        <v>27</v>
      </c>
      <c r="D8" s="19"/>
      <c r="E8" s="20"/>
      <c r="F8" s="21"/>
      <c r="G8" s="132"/>
      <c r="H8" s="133"/>
      <c r="I8" s="134"/>
      <c r="J8" s="132"/>
      <c r="K8" s="133"/>
      <c r="L8" s="135"/>
      <c r="M8" s="14"/>
      <c r="N8" s="14"/>
    </row>
    <row r="9" spans="1:14" s="15" customFormat="1" x14ac:dyDescent="0.25">
      <c r="A9" s="16"/>
      <c r="B9" s="78">
        <v>31</v>
      </c>
      <c r="C9" s="79" t="s">
        <v>57</v>
      </c>
      <c r="D9" s="19"/>
      <c r="E9" s="20"/>
      <c r="F9" s="21"/>
      <c r="G9" s="132"/>
      <c r="H9" s="133"/>
      <c r="I9" s="134"/>
      <c r="J9" s="132"/>
      <c r="K9" s="133"/>
      <c r="L9" s="135"/>
      <c r="M9" s="14"/>
      <c r="N9" s="14"/>
    </row>
    <row r="10" spans="1:14" s="15" customFormat="1" x14ac:dyDescent="0.25">
      <c r="A10" s="16"/>
      <c r="B10" s="78" t="s">
        <v>58</v>
      </c>
      <c r="C10" s="79" t="s">
        <v>59</v>
      </c>
      <c r="D10" s="19"/>
      <c r="E10" s="20"/>
      <c r="F10" s="21"/>
      <c r="G10" s="132"/>
      <c r="H10" s="133"/>
      <c r="I10" s="134"/>
      <c r="J10" s="132"/>
      <c r="K10" s="133"/>
      <c r="L10" s="135"/>
      <c r="M10" s="14"/>
      <c r="N10" s="14"/>
    </row>
    <row r="11" spans="1:14" s="15" customFormat="1" ht="16.8" x14ac:dyDescent="0.25">
      <c r="A11" s="16"/>
      <c r="B11" s="17"/>
      <c r="C11" s="18"/>
      <c r="D11" s="19"/>
      <c r="E11" s="20"/>
      <c r="F11" s="21"/>
      <c r="G11" s="132"/>
      <c r="H11" s="133"/>
      <c r="I11" s="134"/>
      <c r="J11" s="132"/>
      <c r="K11" s="133"/>
      <c r="L11" s="135"/>
      <c r="M11" s="14"/>
      <c r="N11" s="14"/>
    </row>
    <row r="12" spans="1:14" s="15" customFormat="1" ht="18" x14ac:dyDescent="0.3">
      <c r="A12" s="16" t="s">
        <v>230</v>
      </c>
      <c r="B12" s="71" t="s">
        <v>60</v>
      </c>
      <c r="C12" s="70" t="s">
        <v>62</v>
      </c>
      <c r="D12" s="74"/>
      <c r="E12" s="75">
        <f>D13</f>
        <v>15.5</v>
      </c>
      <c r="F12" s="76" t="s">
        <v>33</v>
      </c>
      <c r="G12" s="136"/>
      <c r="H12" s="137"/>
      <c r="I12" s="138"/>
      <c r="J12" s="139"/>
      <c r="K12" s="140"/>
      <c r="L12" s="141"/>
      <c r="M12" s="14"/>
      <c r="N12" s="14"/>
    </row>
    <row r="13" spans="1:14" s="15" customFormat="1" x14ac:dyDescent="0.3">
      <c r="A13" s="16"/>
      <c r="B13" s="71"/>
      <c r="C13" s="26" t="s">
        <v>185</v>
      </c>
      <c r="D13" s="74">
        <v>15.5</v>
      </c>
      <c r="E13" s="75"/>
      <c r="F13" s="76"/>
      <c r="G13" s="142"/>
      <c r="H13" s="143"/>
      <c r="I13" s="144"/>
      <c r="J13" s="145"/>
      <c r="K13" s="146"/>
      <c r="L13" s="147"/>
      <c r="M13" s="14"/>
      <c r="N13" s="14"/>
    </row>
    <row r="14" spans="1:14" s="15" customFormat="1" x14ac:dyDescent="0.3">
      <c r="A14" s="16"/>
      <c r="B14" s="71"/>
      <c r="C14" s="70"/>
      <c r="D14" s="74"/>
      <c r="E14" s="75"/>
      <c r="F14" s="76"/>
      <c r="G14" s="142"/>
      <c r="H14" s="143"/>
      <c r="I14" s="144"/>
      <c r="J14" s="145"/>
      <c r="K14" s="146"/>
      <c r="L14" s="147"/>
      <c r="M14" s="14"/>
      <c r="N14" s="14"/>
    </row>
    <row r="15" spans="1:14" s="15" customFormat="1" ht="31.2" x14ac:dyDescent="0.3">
      <c r="A15" s="16" t="s">
        <v>231</v>
      </c>
      <c r="B15" s="71" t="s">
        <v>61</v>
      </c>
      <c r="C15" s="70" t="s">
        <v>81</v>
      </c>
      <c r="D15" s="80"/>
      <c r="E15" s="75">
        <f>D16</f>
        <v>10</v>
      </c>
      <c r="F15" s="76" t="s">
        <v>33</v>
      </c>
      <c r="G15" s="136"/>
      <c r="H15" s="137"/>
      <c r="I15" s="138"/>
      <c r="J15" s="139"/>
      <c r="K15" s="140"/>
      <c r="L15" s="141"/>
      <c r="M15" s="14"/>
      <c r="N15" s="14"/>
    </row>
    <row r="16" spans="1:14" s="15" customFormat="1" x14ac:dyDescent="0.3">
      <c r="A16" s="16"/>
      <c r="B16" s="71"/>
      <c r="C16" s="26" t="s">
        <v>186</v>
      </c>
      <c r="D16" s="74">
        <v>10</v>
      </c>
      <c r="E16" s="81"/>
      <c r="F16" s="82"/>
      <c r="G16" s="148"/>
      <c r="H16" s="149"/>
      <c r="I16" s="150"/>
      <c r="J16" s="151"/>
      <c r="K16" s="152"/>
      <c r="L16" s="153"/>
      <c r="M16" s="14"/>
      <c r="N16" s="14"/>
    </row>
    <row r="17" spans="1:14" s="15" customFormat="1" x14ac:dyDescent="0.3">
      <c r="A17" s="16"/>
      <c r="B17" s="71"/>
      <c r="C17" s="26"/>
      <c r="D17" s="74"/>
      <c r="E17" s="81"/>
      <c r="F17" s="82"/>
      <c r="G17" s="148"/>
      <c r="H17" s="149"/>
      <c r="I17" s="150"/>
      <c r="J17" s="151"/>
      <c r="K17" s="152"/>
      <c r="L17" s="153"/>
      <c r="M17" s="14"/>
      <c r="N17" s="14"/>
    </row>
    <row r="18" spans="1:14" s="15" customFormat="1" x14ac:dyDescent="0.3">
      <c r="A18" s="2" t="s">
        <v>232</v>
      </c>
      <c r="B18" s="67" t="s">
        <v>79</v>
      </c>
      <c r="C18" s="83" t="s">
        <v>80</v>
      </c>
      <c r="D18" s="74"/>
      <c r="E18" s="75">
        <f>D19</f>
        <v>32</v>
      </c>
      <c r="F18" s="76" t="s">
        <v>14</v>
      </c>
      <c r="G18" s="136"/>
      <c r="H18" s="137"/>
      <c r="I18" s="138"/>
      <c r="J18" s="139"/>
      <c r="K18" s="140"/>
      <c r="L18" s="141"/>
      <c r="M18" s="14"/>
      <c r="N18" s="14"/>
    </row>
    <row r="19" spans="1:14" s="15" customFormat="1" x14ac:dyDescent="0.3">
      <c r="A19" s="2"/>
      <c r="B19" s="67"/>
      <c r="C19" s="26" t="s">
        <v>187</v>
      </c>
      <c r="D19" s="74">
        <v>32</v>
      </c>
      <c r="E19" s="81"/>
      <c r="F19" s="76"/>
      <c r="G19" s="142"/>
      <c r="H19" s="143"/>
      <c r="I19" s="144"/>
      <c r="J19" s="145"/>
      <c r="K19" s="146"/>
      <c r="L19" s="147"/>
      <c r="M19" s="14"/>
      <c r="N19" s="14"/>
    </row>
    <row r="20" spans="1:14" s="15" customFormat="1" x14ac:dyDescent="0.3">
      <c r="A20" s="2"/>
      <c r="B20" s="71"/>
      <c r="C20" s="77"/>
      <c r="D20" s="74"/>
      <c r="E20" s="81"/>
      <c r="F20" s="82"/>
      <c r="G20" s="148"/>
      <c r="H20" s="149"/>
      <c r="I20" s="150"/>
      <c r="J20" s="151"/>
      <c r="K20" s="152"/>
      <c r="L20" s="153"/>
      <c r="M20" s="14"/>
      <c r="N20" s="14"/>
    </row>
    <row r="21" spans="1:14" s="30" customFormat="1" x14ac:dyDescent="0.25">
      <c r="A21" s="2"/>
      <c r="B21" s="1" t="s">
        <v>4</v>
      </c>
      <c r="C21" s="1" t="s">
        <v>5</v>
      </c>
      <c r="D21" s="23"/>
      <c r="E21" s="24"/>
      <c r="F21" s="25"/>
      <c r="G21" s="154"/>
      <c r="H21" s="154"/>
      <c r="I21" s="155"/>
      <c r="J21" s="154"/>
      <c r="K21" s="154"/>
      <c r="L21" s="154"/>
      <c r="M21" s="28"/>
      <c r="N21" s="29"/>
    </row>
    <row r="22" spans="1:14" s="30" customFormat="1" x14ac:dyDescent="0.25">
      <c r="A22" s="2"/>
      <c r="B22" s="1"/>
      <c r="C22" s="1"/>
      <c r="D22" s="23"/>
      <c r="E22" s="24"/>
      <c r="F22" s="25"/>
      <c r="G22" s="154"/>
      <c r="H22" s="154"/>
      <c r="I22" s="155"/>
      <c r="J22" s="154"/>
      <c r="K22" s="154"/>
      <c r="L22" s="154"/>
      <c r="M22" s="28"/>
      <c r="N22" s="29"/>
    </row>
    <row r="23" spans="1:14" s="30" customFormat="1" x14ac:dyDescent="0.25">
      <c r="A23" s="2"/>
      <c r="B23" s="1" t="s">
        <v>6</v>
      </c>
      <c r="C23" s="1" t="s">
        <v>7</v>
      </c>
      <c r="D23" s="23"/>
      <c r="E23" s="24"/>
      <c r="F23" s="25"/>
      <c r="G23" s="154"/>
      <c r="H23" s="154"/>
      <c r="I23" s="163"/>
      <c r="J23" s="154"/>
      <c r="K23" s="154"/>
      <c r="L23" s="164"/>
      <c r="M23" s="33"/>
    </row>
    <row r="24" spans="1:14" s="30" customFormat="1" x14ac:dyDescent="0.25">
      <c r="A24" s="2"/>
      <c r="B24" s="34"/>
      <c r="C24" s="22"/>
      <c r="D24" s="23"/>
      <c r="E24" s="24"/>
      <c r="F24" s="25"/>
      <c r="G24" s="154"/>
      <c r="H24" s="154"/>
      <c r="I24" s="163"/>
      <c r="J24" s="154"/>
      <c r="K24" s="154"/>
      <c r="L24" s="164"/>
      <c r="M24" s="33"/>
    </row>
    <row r="25" spans="1:14" s="30" customFormat="1" ht="31.5" customHeight="1" x14ac:dyDescent="0.25">
      <c r="A25" s="2" t="s">
        <v>233</v>
      </c>
      <c r="B25" s="1" t="s">
        <v>8</v>
      </c>
      <c r="C25" s="22" t="s">
        <v>42</v>
      </c>
      <c r="D25" s="23"/>
      <c r="E25" s="24">
        <f>D26</f>
        <v>110</v>
      </c>
      <c r="F25" s="25" t="s">
        <v>34</v>
      </c>
      <c r="G25" s="165"/>
      <c r="H25" s="166"/>
      <c r="I25" s="167"/>
      <c r="J25" s="168"/>
      <c r="K25" s="169"/>
      <c r="L25" s="170"/>
      <c r="M25" s="35"/>
      <c r="N25" s="35"/>
    </row>
    <row r="26" spans="1:14" s="30" customFormat="1" x14ac:dyDescent="0.25">
      <c r="A26" s="2"/>
      <c r="B26" s="34"/>
      <c r="C26" s="26" t="s">
        <v>188</v>
      </c>
      <c r="D26" s="23">
        <v>110</v>
      </c>
      <c r="E26" s="24"/>
      <c r="F26" s="25"/>
      <c r="G26" s="154"/>
      <c r="H26" s="154"/>
      <c r="I26" s="155"/>
      <c r="J26" s="154"/>
      <c r="K26" s="154"/>
      <c r="L26" s="154"/>
      <c r="M26" s="33"/>
    </row>
    <row r="27" spans="1:14" s="30" customFormat="1" x14ac:dyDescent="0.25">
      <c r="A27" s="2"/>
      <c r="B27" s="34"/>
      <c r="C27" s="36"/>
      <c r="D27" s="23"/>
      <c r="E27" s="24"/>
      <c r="F27" s="25"/>
      <c r="G27" s="154"/>
      <c r="H27" s="154"/>
      <c r="I27" s="155"/>
      <c r="J27" s="154"/>
      <c r="K27" s="154"/>
      <c r="L27" s="154"/>
      <c r="M27" s="33"/>
    </row>
    <row r="28" spans="1:14" s="30" customFormat="1" ht="18" x14ac:dyDescent="0.25">
      <c r="A28" s="2" t="s">
        <v>234</v>
      </c>
      <c r="B28" s="1" t="s">
        <v>41</v>
      </c>
      <c r="C28" s="37" t="s">
        <v>113</v>
      </c>
      <c r="D28" s="23"/>
      <c r="E28" s="24">
        <f>D29</f>
        <v>52</v>
      </c>
      <c r="F28" s="25" t="s">
        <v>33</v>
      </c>
      <c r="G28" s="165"/>
      <c r="H28" s="166"/>
      <c r="I28" s="167"/>
      <c r="J28" s="168"/>
      <c r="K28" s="169"/>
      <c r="L28" s="170"/>
      <c r="M28" s="33"/>
    </row>
    <row r="29" spans="1:14" s="30" customFormat="1" x14ac:dyDescent="0.25">
      <c r="A29" s="2"/>
      <c r="B29" s="1"/>
      <c r="C29" s="104" t="s">
        <v>189</v>
      </c>
      <c r="D29" s="23">
        <v>52</v>
      </c>
      <c r="E29" s="24"/>
      <c r="F29" s="25"/>
      <c r="G29" s="154"/>
      <c r="H29" s="154"/>
      <c r="I29" s="155"/>
      <c r="J29" s="154"/>
      <c r="K29" s="154"/>
      <c r="L29" s="154"/>
      <c r="M29" s="33"/>
    </row>
    <row r="30" spans="1:14" s="30" customFormat="1" x14ac:dyDescent="0.25">
      <c r="A30" s="2"/>
      <c r="B30" s="1"/>
      <c r="C30" s="26"/>
      <c r="D30" s="23"/>
      <c r="E30" s="24"/>
      <c r="F30" s="25"/>
      <c r="G30" s="154"/>
      <c r="H30" s="154"/>
      <c r="I30" s="155"/>
      <c r="J30" s="154"/>
      <c r="K30" s="154"/>
      <c r="L30" s="154"/>
      <c r="M30" s="33"/>
    </row>
    <row r="31" spans="1:14" s="30" customFormat="1" ht="15" customHeight="1" x14ac:dyDescent="0.25">
      <c r="A31" s="2"/>
      <c r="B31" s="1" t="s">
        <v>9</v>
      </c>
      <c r="C31" s="1" t="s">
        <v>10</v>
      </c>
      <c r="D31" s="23"/>
      <c r="E31" s="24"/>
      <c r="F31" s="25"/>
      <c r="G31" s="162"/>
      <c r="H31" s="162"/>
      <c r="I31" s="163"/>
      <c r="J31" s="162"/>
      <c r="K31" s="162"/>
      <c r="L31" s="164"/>
      <c r="M31" s="33"/>
    </row>
    <row r="32" spans="1:14" s="30" customFormat="1" ht="15" customHeight="1" x14ac:dyDescent="0.25">
      <c r="A32" s="2"/>
      <c r="B32" s="1"/>
      <c r="C32" s="1"/>
      <c r="D32" s="23"/>
      <c r="E32" s="24"/>
      <c r="F32" s="25"/>
      <c r="G32" s="162"/>
      <c r="H32" s="162"/>
      <c r="I32" s="163"/>
      <c r="J32" s="162"/>
      <c r="K32" s="162"/>
      <c r="L32" s="164"/>
      <c r="M32" s="33"/>
    </row>
    <row r="33" spans="1:13" s="30" customFormat="1" ht="20.25" customHeight="1" x14ac:dyDescent="0.3">
      <c r="A33" s="2" t="s">
        <v>235</v>
      </c>
      <c r="B33" s="67" t="s">
        <v>64</v>
      </c>
      <c r="C33" s="83" t="s">
        <v>83</v>
      </c>
      <c r="D33" s="74"/>
      <c r="E33" s="75">
        <f>D34</f>
        <v>18</v>
      </c>
      <c r="F33" s="76" t="s">
        <v>33</v>
      </c>
      <c r="G33" s="136"/>
      <c r="H33" s="137"/>
      <c r="I33" s="138"/>
      <c r="J33" s="139"/>
      <c r="K33" s="140"/>
      <c r="L33" s="141"/>
      <c r="M33" s="33"/>
    </row>
    <row r="34" spans="1:13" s="30" customFormat="1" ht="20.25" customHeight="1" x14ac:dyDescent="0.3">
      <c r="A34" s="2"/>
      <c r="B34" s="67"/>
      <c r="C34" s="77" t="s">
        <v>190</v>
      </c>
      <c r="D34" s="74">
        <v>18</v>
      </c>
      <c r="E34" s="75"/>
      <c r="F34" s="76"/>
      <c r="G34" s="142"/>
      <c r="H34" s="143"/>
      <c r="I34" s="144"/>
      <c r="J34" s="145"/>
      <c r="K34" s="146"/>
      <c r="L34" s="147"/>
      <c r="M34" s="33"/>
    </row>
    <row r="35" spans="1:13" s="30" customFormat="1" ht="15" customHeight="1" x14ac:dyDescent="0.3">
      <c r="A35" s="2"/>
      <c r="B35" s="67"/>
      <c r="C35" s="26"/>
      <c r="D35" s="74"/>
      <c r="E35" s="75"/>
      <c r="F35" s="76"/>
      <c r="G35" s="171"/>
      <c r="H35" s="171"/>
      <c r="I35" s="172"/>
      <c r="J35" s="171"/>
      <c r="K35" s="171"/>
      <c r="L35" s="153"/>
      <c r="M35" s="33"/>
    </row>
    <row r="36" spans="1:13" s="30" customFormat="1" ht="15" customHeight="1" x14ac:dyDescent="0.3">
      <c r="A36" s="2" t="s">
        <v>236</v>
      </c>
      <c r="B36" s="67" t="s">
        <v>64</v>
      </c>
      <c r="C36" s="70" t="s">
        <v>191</v>
      </c>
      <c r="D36" s="74"/>
      <c r="E36" s="75">
        <f>D37</f>
        <v>18</v>
      </c>
      <c r="F36" s="76" t="s">
        <v>33</v>
      </c>
      <c r="G36" s="136"/>
      <c r="H36" s="137"/>
      <c r="I36" s="138"/>
      <c r="J36" s="139"/>
      <c r="K36" s="140"/>
      <c r="L36" s="141"/>
      <c r="M36" s="33"/>
    </row>
    <row r="37" spans="1:13" s="30" customFormat="1" ht="15" customHeight="1" x14ac:dyDescent="0.3">
      <c r="A37" s="2"/>
      <c r="B37" s="67"/>
      <c r="C37" s="77" t="s">
        <v>227</v>
      </c>
      <c r="D37" s="74">
        <v>18</v>
      </c>
      <c r="E37" s="75"/>
      <c r="F37" s="76"/>
      <c r="G37" s="142"/>
      <c r="H37" s="143"/>
      <c r="I37" s="144"/>
      <c r="J37" s="145"/>
      <c r="K37" s="146"/>
      <c r="L37" s="147"/>
      <c r="M37" s="33"/>
    </row>
    <row r="38" spans="1:13" s="30" customFormat="1" ht="15" customHeight="1" x14ac:dyDescent="0.3">
      <c r="A38" s="2"/>
      <c r="B38" s="67"/>
      <c r="C38" s="26"/>
      <c r="D38" s="74"/>
      <c r="E38" s="75"/>
      <c r="F38" s="76"/>
      <c r="G38" s="171"/>
      <c r="H38" s="171"/>
      <c r="I38" s="172"/>
      <c r="J38" s="171"/>
      <c r="K38" s="171"/>
      <c r="L38" s="153"/>
      <c r="M38" s="33"/>
    </row>
    <row r="39" spans="1:13" s="30" customFormat="1" ht="18" x14ac:dyDescent="0.25">
      <c r="A39" s="39" t="s">
        <v>237</v>
      </c>
      <c r="B39" s="1" t="s">
        <v>31</v>
      </c>
      <c r="C39" s="22" t="s">
        <v>192</v>
      </c>
      <c r="D39" s="23"/>
      <c r="E39" s="24">
        <f>D40</f>
        <v>41</v>
      </c>
      <c r="F39" s="25" t="s">
        <v>34</v>
      </c>
      <c r="G39" s="165"/>
      <c r="H39" s="173"/>
      <c r="I39" s="167"/>
      <c r="J39" s="168"/>
      <c r="K39" s="174"/>
      <c r="L39" s="170"/>
      <c r="M39" s="33"/>
    </row>
    <row r="40" spans="1:13" s="30" customFormat="1" x14ac:dyDescent="0.25">
      <c r="A40" s="2"/>
      <c r="B40" s="40"/>
      <c r="C40" s="26" t="s">
        <v>193</v>
      </c>
      <c r="D40" s="23">
        <v>41</v>
      </c>
      <c r="E40" s="24"/>
      <c r="F40" s="25"/>
      <c r="G40" s="175"/>
      <c r="H40" s="176"/>
      <c r="I40" s="163"/>
      <c r="J40" s="177"/>
      <c r="K40" s="178"/>
      <c r="L40" s="164"/>
      <c r="M40" s="33"/>
    </row>
    <row r="41" spans="1:13" s="30" customFormat="1" x14ac:dyDescent="0.25">
      <c r="A41" s="2"/>
      <c r="B41" s="40"/>
      <c r="C41" s="36"/>
      <c r="D41" s="23"/>
      <c r="E41" s="24"/>
      <c r="F41" s="25"/>
      <c r="G41" s="175"/>
      <c r="H41" s="176"/>
      <c r="I41" s="163"/>
      <c r="J41" s="177"/>
      <c r="K41" s="178"/>
      <c r="L41" s="164"/>
      <c r="M41" s="33"/>
    </row>
    <row r="42" spans="1:13" s="30" customFormat="1" ht="28.95" customHeight="1" x14ac:dyDescent="0.25">
      <c r="A42" s="2" t="s">
        <v>238</v>
      </c>
      <c r="B42" s="1" t="s">
        <v>31</v>
      </c>
      <c r="C42" s="22" t="s">
        <v>175</v>
      </c>
      <c r="D42" s="23"/>
      <c r="E42" s="24">
        <f>D43</f>
        <v>1</v>
      </c>
      <c r="F42" s="25" t="s">
        <v>34</v>
      </c>
      <c r="G42" s="165"/>
      <c r="H42" s="173"/>
      <c r="I42" s="167"/>
      <c r="J42" s="168"/>
      <c r="K42" s="174"/>
      <c r="L42" s="170"/>
      <c r="M42" s="33"/>
    </row>
    <row r="43" spans="1:13" s="30" customFormat="1" x14ac:dyDescent="0.25">
      <c r="A43" s="2"/>
      <c r="B43" s="40"/>
      <c r="C43" s="26" t="s">
        <v>194</v>
      </c>
      <c r="D43" s="23">
        <v>1</v>
      </c>
      <c r="E43" s="24"/>
      <c r="F43" s="25"/>
      <c r="G43" s="175"/>
      <c r="H43" s="176"/>
      <c r="I43" s="163"/>
      <c r="J43" s="177"/>
      <c r="K43" s="178"/>
      <c r="L43" s="164"/>
      <c r="M43" s="33"/>
    </row>
    <row r="44" spans="1:13" s="30" customFormat="1" x14ac:dyDescent="0.25">
      <c r="A44" s="2"/>
      <c r="B44" s="40"/>
      <c r="C44" s="36"/>
      <c r="D44" s="23"/>
      <c r="E44" s="24"/>
      <c r="F44" s="25"/>
      <c r="G44" s="175"/>
      <c r="H44" s="176"/>
      <c r="I44" s="163"/>
      <c r="J44" s="177"/>
      <c r="K44" s="178"/>
      <c r="L44" s="164"/>
      <c r="M44" s="33"/>
    </row>
    <row r="45" spans="1:13" s="30" customFormat="1" ht="21" customHeight="1" x14ac:dyDescent="0.25">
      <c r="A45" s="2" t="s">
        <v>239</v>
      </c>
      <c r="B45" s="1" t="s">
        <v>31</v>
      </c>
      <c r="C45" s="22" t="s">
        <v>195</v>
      </c>
      <c r="D45" s="23"/>
      <c r="E45" s="24">
        <f>D46</f>
        <v>13</v>
      </c>
      <c r="F45" s="25" t="s">
        <v>34</v>
      </c>
      <c r="G45" s="165"/>
      <c r="H45" s="173"/>
      <c r="I45" s="167"/>
      <c r="J45" s="168"/>
      <c r="K45" s="174"/>
      <c r="L45" s="170"/>
      <c r="M45" s="33"/>
    </row>
    <row r="46" spans="1:13" s="30" customFormat="1" x14ac:dyDescent="0.25">
      <c r="A46" s="2"/>
      <c r="B46" s="40"/>
      <c r="C46" s="26" t="s">
        <v>196</v>
      </c>
      <c r="D46" s="23">
        <v>13</v>
      </c>
      <c r="E46" s="24"/>
      <c r="F46" s="25"/>
      <c r="G46" s="175"/>
      <c r="H46" s="176"/>
      <c r="I46" s="163"/>
      <c r="J46" s="177"/>
      <c r="K46" s="178"/>
      <c r="L46" s="164"/>
      <c r="M46" s="33"/>
    </row>
    <row r="47" spans="1:13" s="30" customFormat="1" x14ac:dyDescent="0.25">
      <c r="A47" s="2"/>
      <c r="B47" s="40"/>
      <c r="C47" s="36"/>
      <c r="D47" s="23"/>
      <c r="E47" s="24"/>
      <c r="F47" s="25"/>
      <c r="G47" s="175"/>
      <c r="H47" s="176"/>
      <c r="I47" s="163"/>
      <c r="J47" s="177"/>
      <c r="K47" s="178"/>
      <c r="L47" s="164"/>
      <c r="M47" s="33"/>
    </row>
    <row r="48" spans="1:13" s="30" customFormat="1" ht="18" x14ac:dyDescent="0.25">
      <c r="A48" s="2" t="s">
        <v>240</v>
      </c>
      <c r="B48" s="1" t="s">
        <v>32</v>
      </c>
      <c r="C48" s="22" t="s">
        <v>197</v>
      </c>
      <c r="D48" s="23"/>
      <c r="E48" s="24">
        <f>D49</f>
        <v>98</v>
      </c>
      <c r="F48" s="25" t="s">
        <v>34</v>
      </c>
      <c r="G48" s="165"/>
      <c r="H48" s="173"/>
      <c r="I48" s="167"/>
      <c r="J48" s="168"/>
      <c r="K48" s="174"/>
      <c r="L48" s="170"/>
      <c r="M48" s="33"/>
    </row>
    <row r="49" spans="1:14" s="30" customFormat="1" x14ac:dyDescent="0.25">
      <c r="A49" s="2"/>
      <c r="B49" s="1"/>
      <c r="C49" s="26" t="s">
        <v>198</v>
      </c>
      <c r="D49" s="23">
        <v>98</v>
      </c>
      <c r="E49" s="24"/>
      <c r="F49" s="25"/>
      <c r="G49" s="179"/>
      <c r="H49" s="180"/>
      <c r="I49" s="181"/>
      <c r="J49" s="182"/>
      <c r="K49" s="183"/>
      <c r="L49" s="184"/>
      <c r="M49" s="33"/>
    </row>
    <row r="50" spans="1:14" s="30" customFormat="1" x14ac:dyDescent="0.25">
      <c r="A50" s="2"/>
      <c r="B50" s="1"/>
      <c r="C50" s="26"/>
      <c r="D50" s="23"/>
      <c r="E50" s="24"/>
      <c r="F50" s="25"/>
      <c r="G50" s="179"/>
      <c r="H50" s="180"/>
      <c r="I50" s="181"/>
      <c r="J50" s="182"/>
      <c r="K50" s="183"/>
      <c r="L50" s="184"/>
      <c r="M50" s="33"/>
    </row>
    <row r="51" spans="1:14" s="30" customFormat="1" ht="18" x14ac:dyDescent="0.25">
      <c r="A51" s="2" t="s">
        <v>241</v>
      </c>
      <c r="B51" s="1" t="s">
        <v>11</v>
      </c>
      <c r="C51" s="22" t="s">
        <v>63</v>
      </c>
      <c r="D51" s="23"/>
      <c r="E51" s="24">
        <f>D52</f>
        <v>5</v>
      </c>
      <c r="F51" s="25" t="s">
        <v>33</v>
      </c>
      <c r="G51" s="165"/>
      <c r="H51" s="173"/>
      <c r="I51" s="167"/>
      <c r="J51" s="168"/>
      <c r="K51" s="174"/>
      <c r="L51" s="170"/>
      <c r="M51" s="33"/>
    </row>
    <row r="52" spans="1:14" s="30" customFormat="1" x14ac:dyDescent="0.25">
      <c r="A52" s="2"/>
      <c r="B52" s="40"/>
      <c r="C52" s="38" t="s">
        <v>199</v>
      </c>
      <c r="D52" s="23">
        <v>5</v>
      </c>
      <c r="E52" s="24"/>
      <c r="F52" s="25"/>
      <c r="G52" s="175"/>
      <c r="H52" s="176"/>
      <c r="I52" s="163"/>
      <c r="J52" s="177"/>
      <c r="K52" s="178"/>
      <c r="L52" s="164"/>
      <c r="M52" s="33"/>
    </row>
    <row r="53" spans="1:14" s="30" customFormat="1" x14ac:dyDescent="0.25">
      <c r="A53" s="2"/>
      <c r="B53" s="40"/>
      <c r="C53" s="38"/>
      <c r="D53" s="23"/>
      <c r="E53" s="24"/>
      <c r="F53" s="25"/>
      <c r="G53" s="175"/>
      <c r="H53" s="176"/>
      <c r="I53" s="163"/>
      <c r="J53" s="177"/>
      <c r="K53" s="178"/>
      <c r="L53" s="164"/>
      <c r="M53" s="33"/>
    </row>
    <row r="54" spans="1:14" s="30" customFormat="1" ht="31.2" x14ac:dyDescent="0.25">
      <c r="A54" s="2" t="s">
        <v>242</v>
      </c>
      <c r="B54" s="71" t="s">
        <v>54</v>
      </c>
      <c r="C54" s="22" t="s">
        <v>111</v>
      </c>
      <c r="D54" s="23"/>
      <c r="E54" s="72">
        <f>D55</f>
        <v>14.625</v>
      </c>
      <c r="F54" s="25" t="s">
        <v>33</v>
      </c>
      <c r="G54" s="185"/>
      <c r="H54" s="186"/>
      <c r="I54" s="158"/>
      <c r="J54" s="187"/>
      <c r="K54" s="188"/>
      <c r="L54" s="161"/>
      <c r="M54" s="33"/>
    </row>
    <row r="55" spans="1:14" s="30" customFormat="1" x14ac:dyDescent="0.25">
      <c r="A55" s="2"/>
      <c r="B55" s="71"/>
      <c r="C55" s="26" t="s">
        <v>200</v>
      </c>
      <c r="D55" s="23">
        <v>14.625</v>
      </c>
      <c r="E55" s="72"/>
      <c r="F55" s="25"/>
      <c r="G55" s="189"/>
      <c r="H55" s="190"/>
      <c r="I55" s="191"/>
      <c r="J55" s="192"/>
      <c r="K55" s="193"/>
      <c r="L55" s="194"/>
      <c r="M55" s="33"/>
    </row>
    <row r="56" spans="1:14" s="30" customFormat="1" x14ac:dyDescent="0.25">
      <c r="A56" s="2"/>
      <c r="B56" s="71"/>
      <c r="C56" s="26"/>
      <c r="D56" s="23"/>
      <c r="E56" s="72"/>
      <c r="F56" s="25"/>
      <c r="G56" s="189"/>
      <c r="H56" s="190"/>
      <c r="I56" s="191"/>
      <c r="J56" s="192"/>
      <c r="K56" s="193"/>
      <c r="L56" s="194"/>
      <c r="M56" s="33"/>
    </row>
    <row r="57" spans="1:14" s="30" customFormat="1" ht="31.2" x14ac:dyDescent="0.25">
      <c r="A57" s="2" t="s">
        <v>243</v>
      </c>
      <c r="B57" s="1" t="s">
        <v>55</v>
      </c>
      <c r="C57" s="22" t="s">
        <v>201</v>
      </c>
      <c r="D57" s="23"/>
      <c r="E57" s="72">
        <f>D58</f>
        <v>2.25</v>
      </c>
      <c r="F57" s="25" t="s">
        <v>33</v>
      </c>
      <c r="G57" s="185"/>
      <c r="H57" s="186"/>
      <c r="I57" s="158"/>
      <c r="J57" s="187"/>
      <c r="K57" s="188"/>
      <c r="L57" s="161"/>
      <c r="M57" s="33"/>
    </row>
    <row r="58" spans="1:14" s="30" customFormat="1" x14ac:dyDescent="0.25">
      <c r="A58" s="2"/>
      <c r="B58" s="71"/>
      <c r="C58" s="26" t="s">
        <v>202</v>
      </c>
      <c r="D58" s="23">
        <v>2.25</v>
      </c>
      <c r="E58" s="72"/>
      <c r="F58" s="25"/>
      <c r="G58" s="189"/>
      <c r="H58" s="190"/>
      <c r="I58" s="191"/>
      <c r="J58" s="192"/>
      <c r="K58" s="193"/>
      <c r="L58" s="194"/>
      <c r="M58" s="33"/>
    </row>
    <row r="59" spans="1:14" s="30" customFormat="1" x14ac:dyDescent="0.25">
      <c r="A59" s="2"/>
      <c r="B59" s="40"/>
      <c r="C59" s="38"/>
      <c r="D59" s="23"/>
      <c r="E59" s="24"/>
      <c r="F59" s="25"/>
      <c r="G59" s="175"/>
      <c r="H59" s="176"/>
      <c r="I59" s="163"/>
      <c r="J59" s="177"/>
      <c r="K59" s="178"/>
      <c r="L59" s="164"/>
      <c r="M59" s="33"/>
    </row>
    <row r="60" spans="1:14" x14ac:dyDescent="0.25">
      <c r="B60" s="1" t="s">
        <v>12</v>
      </c>
      <c r="C60" s="37" t="s">
        <v>13</v>
      </c>
      <c r="E60" s="24"/>
      <c r="F60" s="25"/>
      <c r="G60" s="195"/>
      <c r="H60" s="195"/>
      <c r="I60" s="196"/>
      <c r="J60" s="195"/>
      <c r="K60" s="195"/>
      <c r="L60" s="195"/>
      <c r="M60" s="41"/>
    </row>
    <row r="61" spans="1:14" x14ac:dyDescent="0.25">
      <c r="C61" s="37"/>
      <c r="E61" s="24"/>
      <c r="F61" s="25"/>
      <c r="G61" s="154"/>
      <c r="H61" s="154"/>
      <c r="J61" s="154"/>
      <c r="K61" s="154"/>
      <c r="M61" s="41"/>
    </row>
    <row r="62" spans="1:14" ht="31.2" x14ac:dyDescent="0.25">
      <c r="A62" s="2" t="s">
        <v>244</v>
      </c>
      <c r="B62" s="1" t="s">
        <v>17</v>
      </c>
      <c r="C62" s="22" t="s">
        <v>43</v>
      </c>
      <c r="E62" s="24">
        <f>D63</f>
        <v>64.5</v>
      </c>
      <c r="F62" s="25" t="s">
        <v>14</v>
      </c>
      <c r="G62" s="197"/>
      <c r="H62" s="166"/>
      <c r="I62" s="167"/>
      <c r="J62" s="198"/>
      <c r="K62" s="169"/>
      <c r="L62" s="170"/>
      <c r="M62" s="42"/>
      <c r="N62" s="42"/>
    </row>
    <row r="63" spans="1:14" x14ac:dyDescent="0.25">
      <c r="A63" s="43"/>
      <c r="C63" s="36" t="s">
        <v>203</v>
      </c>
      <c r="D63" s="23">
        <v>64.5</v>
      </c>
      <c r="E63" s="24"/>
      <c r="F63" s="25"/>
      <c r="G63" s="154"/>
      <c r="H63" s="154"/>
      <c r="J63" s="154"/>
      <c r="K63" s="154"/>
      <c r="M63" s="41"/>
    </row>
    <row r="64" spans="1:14" x14ac:dyDescent="0.25">
      <c r="A64" s="43"/>
      <c r="C64" s="36"/>
      <c r="E64" s="24"/>
      <c r="F64" s="25"/>
      <c r="M64" s="41"/>
    </row>
    <row r="65" spans="1:14" ht="31.2" x14ac:dyDescent="0.25">
      <c r="A65" s="2" t="s">
        <v>245</v>
      </c>
      <c r="B65" s="44" t="s">
        <v>18</v>
      </c>
      <c r="C65" s="45" t="s">
        <v>44</v>
      </c>
      <c r="D65" s="47"/>
      <c r="E65" s="48">
        <f>D66</f>
        <v>23.5</v>
      </c>
      <c r="F65" s="49" t="s">
        <v>14</v>
      </c>
      <c r="G65" s="197"/>
      <c r="H65" s="166"/>
      <c r="I65" s="167"/>
      <c r="J65" s="198"/>
      <c r="K65" s="169"/>
      <c r="L65" s="170"/>
      <c r="M65" s="35"/>
      <c r="N65" s="35"/>
    </row>
    <row r="66" spans="1:14" x14ac:dyDescent="0.25">
      <c r="A66" s="43"/>
      <c r="B66" s="44"/>
      <c r="C66" s="36" t="s">
        <v>204</v>
      </c>
      <c r="D66" s="47">
        <v>23.5</v>
      </c>
      <c r="E66" s="48"/>
      <c r="F66" s="49"/>
      <c r="G66" s="154"/>
      <c r="H66" s="154"/>
      <c r="J66" s="154"/>
      <c r="K66" s="154"/>
      <c r="M66" s="33"/>
      <c r="N66" s="30"/>
    </row>
    <row r="67" spans="1:14" x14ac:dyDescent="0.25">
      <c r="A67" s="43"/>
      <c r="B67" s="44"/>
      <c r="C67" s="36"/>
      <c r="D67" s="47"/>
      <c r="E67" s="48"/>
      <c r="F67" s="49"/>
      <c r="G67" s="154"/>
      <c r="H67" s="154"/>
      <c r="J67" s="154"/>
      <c r="K67" s="154"/>
      <c r="M67" s="33"/>
      <c r="N67" s="30"/>
    </row>
    <row r="68" spans="1:14" ht="31.2" x14ac:dyDescent="0.25">
      <c r="A68" s="2" t="s">
        <v>246</v>
      </c>
      <c r="B68" s="44" t="s">
        <v>30</v>
      </c>
      <c r="C68" s="22" t="s">
        <v>205</v>
      </c>
      <c r="D68" s="47"/>
      <c r="E68" s="48">
        <f>D69</f>
        <v>20</v>
      </c>
      <c r="F68" s="49" t="s">
        <v>14</v>
      </c>
      <c r="G68" s="197"/>
      <c r="H68" s="166"/>
      <c r="I68" s="167"/>
      <c r="J68" s="198"/>
      <c r="K68" s="169"/>
      <c r="L68" s="170"/>
      <c r="M68" s="33"/>
      <c r="N68" s="30"/>
    </row>
    <row r="69" spans="1:14" x14ac:dyDescent="0.25">
      <c r="A69" s="50"/>
      <c r="B69" s="44"/>
      <c r="C69" s="36" t="s">
        <v>206</v>
      </c>
      <c r="D69" s="47">
        <v>20</v>
      </c>
      <c r="E69" s="48"/>
      <c r="F69" s="49"/>
      <c r="G69" s="154"/>
      <c r="H69" s="154"/>
      <c r="J69" s="154"/>
      <c r="K69" s="154"/>
      <c r="M69" s="33"/>
      <c r="N69" s="30"/>
    </row>
    <row r="70" spans="1:14" s="54" customFormat="1" x14ac:dyDescent="0.25">
      <c r="A70" s="2"/>
      <c r="B70" s="44"/>
      <c r="C70" s="51"/>
      <c r="D70" s="47"/>
      <c r="E70" s="48"/>
      <c r="F70" s="49"/>
      <c r="G70" s="154"/>
      <c r="H70" s="154"/>
      <c r="I70" s="163"/>
      <c r="J70" s="154"/>
      <c r="K70" s="154"/>
      <c r="L70" s="200"/>
      <c r="M70" s="52"/>
      <c r="N70" s="53"/>
    </row>
    <row r="71" spans="1:14" s="54" customFormat="1" x14ac:dyDescent="0.25">
      <c r="A71" s="2"/>
      <c r="B71" s="1"/>
      <c r="C71" s="37" t="s">
        <v>35</v>
      </c>
      <c r="D71" s="55"/>
      <c r="E71" s="56"/>
      <c r="F71" s="57"/>
      <c r="G71" s="201"/>
      <c r="H71" s="202"/>
      <c r="I71" s="200"/>
      <c r="J71" s="203"/>
      <c r="K71" s="204"/>
      <c r="L71" s="200"/>
      <c r="M71" s="52"/>
      <c r="N71" s="53"/>
    </row>
    <row r="72" spans="1:14" s="54" customFormat="1" x14ac:dyDescent="0.3">
      <c r="A72" s="2"/>
      <c r="B72" s="95" t="s">
        <v>36</v>
      </c>
      <c r="C72" s="97" t="s">
        <v>94</v>
      </c>
      <c r="D72" s="55"/>
      <c r="E72" s="56"/>
      <c r="F72" s="57"/>
      <c r="G72" s="201"/>
      <c r="H72" s="202"/>
      <c r="I72" s="200"/>
      <c r="J72" s="203"/>
      <c r="K72" s="204"/>
      <c r="L72" s="200"/>
      <c r="M72" s="52"/>
      <c r="N72" s="53"/>
    </row>
    <row r="73" spans="1:14" s="54" customFormat="1" x14ac:dyDescent="0.25">
      <c r="A73" s="2"/>
      <c r="B73" s="1"/>
      <c r="C73" s="37"/>
      <c r="D73" s="55"/>
      <c r="E73" s="56"/>
      <c r="F73" s="57"/>
      <c r="G73" s="201"/>
      <c r="H73" s="202"/>
      <c r="I73" s="200"/>
      <c r="J73" s="203"/>
      <c r="K73" s="204"/>
      <c r="L73" s="200"/>
      <c r="M73" s="52"/>
      <c r="N73" s="53"/>
    </row>
    <row r="74" spans="1:14" s="54" customFormat="1" x14ac:dyDescent="0.25">
      <c r="A74" s="2"/>
      <c r="B74" s="58" t="s">
        <v>37</v>
      </c>
      <c r="C74" s="1" t="s">
        <v>38</v>
      </c>
      <c r="D74" s="55"/>
      <c r="E74" s="56"/>
      <c r="F74" s="57"/>
      <c r="G74" s="201"/>
      <c r="H74" s="202"/>
      <c r="I74" s="200"/>
      <c r="J74" s="203"/>
      <c r="K74" s="204"/>
      <c r="L74" s="200"/>
      <c r="M74" s="52"/>
      <c r="N74" s="53"/>
    </row>
    <row r="75" spans="1:14" s="54" customFormat="1" x14ac:dyDescent="0.25">
      <c r="A75" s="2"/>
      <c r="B75" s="58"/>
      <c r="C75" s="1"/>
      <c r="D75" s="55"/>
      <c r="E75" s="56"/>
      <c r="F75" s="57"/>
      <c r="G75" s="201"/>
      <c r="H75" s="202"/>
      <c r="I75" s="200"/>
      <c r="J75" s="203"/>
      <c r="K75" s="204"/>
      <c r="L75" s="200"/>
      <c r="M75" s="52"/>
      <c r="N75" s="53"/>
    </row>
    <row r="76" spans="1:14" s="54" customFormat="1" x14ac:dyDescent="0.25">
      <c r="A76" s="2" t="s">
        <v>247</v>
      </c>
      <c r="B76" s="59" t="s">
        <v>67</v>
      </c>
      <c r="C76" s="60" t="s">
        <v>207</v>
      </c>
      <c r="D76" s="55"/>
      <c r="E76" s="56">
        <f>D77</f>
        <v>1</v>
      </c>
      <c r="F76" s="57" t="s">
        <v>15</v>
      </c>
      <c r="G76" s="197"/>
      <c r="H76" s="166"/>
      <c r="I76" s="167"/>
      <c r="J76" s="198"/>
      <c r="K76" s="169"/>
      <c r="L76" s="170"/>
      <c r="M76" s="52"/>
      <c r="N76" s="53"/>
    </row>
    <row r="77" spans="1:14" s="54" customFormat="1" x14ac:dyDescent="0.25">
      <c r="A77" s="2"/>
      <c r="B77" s="59"/>
      <c r="C77" s="94" t="s">
        <v>208</v>
      </c>
      <c r="D77" s="23">
        <v>1</v>
      </c>
      <c r="E77" s="56"/>
      <c r="F77" s="57"/>
      <c r="G77" s="205"/>
      <c r="H77" s="206"/>
      <c r="I77" s="207"/>
      <c r="J77" s="208"/>
      <c r="K77" s="209"/>
      <c r="L77" s="207"/>
      <c r="M77" s="52"/>
      <c r="N77" s="53"/>
    </row>
    <row r="78" spans="1:14" s="54" customFormat="1" x14ac:dyDescent="0.25">
      <c r="A78" s="2"/>
      <c r="B78" s="59"/>
      <c r="C78" s="94"/>
      <c r="D78" s="23"/>
      <c r="E78" s="56"/>
      <c r="F78" s="57"/>
      <c r="G78" s="205"/>
      <c r="H78" s="206"/>
      <c r="I78" s="207"/>
      <c r="J78" s="208"/>
      <c r="K78" s="209"/>
      <c r="L78" s="207"/>
      <c r="M78" s="52"/>
      <c r="N78" s="53"/>
    </row>
    <row r="79" spans="1:14" s="54" customFormat="1" x14ac:dyDescent="0.3">
      <c r="A79" s="2" t="s">
        <v>248</v>
      </c>
      <c r="B79" s="59" t="s">
        <v>52</v>
      </c>
      <c r="C79" s="68" t="s">
        <v>106</v>
      </c>
      <c r="D79" s="61"/>
      <c r="E79" s="56">
        <f>D80</f>
        <v>6</v>
      </c>
      <c r="F79" s="57" t="s">
        <v>15</v>
      </c>
      <c r="G79" s="197"/>
      <c r="H79" s="166"/>
      <c r="I79" s="167"/>
      <c r="J79" s="198"/>
      <c r="K79" s="169"/>
      <c r="L79" s="170"/>
      <c r="M79" s="52"/>
      <c r="N79" s="53"/>
    </row>
    <row r="80" spans="1:14" s="54" customFormat="1" x14ac:dyDescent="0.25">
      <c r="A80" s="2"/>
      <c r="B80" s="59"/>
      <c r="C80" s="93" t="s">
        <v>209</v>
      </c>
      <c r="D80" s="61">
        <v>6</v>
      </c>
      <c r="E80" s="56"/>
      <c r="F80" s="57"/>
      <c r="G80" s="210"/>
      <c r="H80" s="211"/>
      <c r="I80" s="181"/>
      <c r="J80" s="212"/>
      <c r="K80" s="213"/>
      <c r="L80" s="184"/>
      <c r="M80" s="52"/>
      <c r="N80" s="53"/>
    </row>
    <row r="81" spans="1:14" s="54" customFormat="1" x14ac:dyDescent="0.25">
      <c r="A81" s="2"/>
      <c r="B81" s="59"/>
      <c r="C81" s="69"/>
      <c r="D81" s="23"/>
      <c r="E81" s="56"/>
      <c r="F81" s="57"/>
      <c r="G81" s="210"/>
      <c r="H81" s="211"/>
      <c r="I81" s="181"/>
      <c r="J81" s="212"/>
      <c r="K81" s="213"/>
      <c r="L81" s="184"/>
      <c r="M81" s="52"/>
      <c r="N81" s="53"/>
    </row>
    <row r="82" spans="1:14" s="54" customFormat="1" x14ac:dyDescent="0.3">
      <c r="A82" s="2" t="s">
        <v>249</v>
      </c>
      <c r="B82" s="59" t="s">
        <v>53</v>
      </c>
      <c r="C82" s="68" t="s">
        <v>210</v>
      </c>
      <c r="D82" s="61"/>
      <c r="E82" s="56">
        <f>D83</f>
        <v>2</v>
      </c>
      <c r="F82" s="57" t="s">
        <v>15</v>
      </c>
      <c r="G82" s="197"/>
      <c r="H82" s="166"/>
      <c r="I82" s="167"/>
      <c r="J82" s="198"/>
      <c r="K82" s="169"/>
      <c r="L82" s="170"/>
      <c r="M82" s="52"/>
      <c r="N82" s="53"/>
    </row>
    <row r="83" spans="1:14" s="54" customFormat="1" x14ac:dyDescent="0.25">
      <c r="A83" s="2"/>
      <c r="B83" s="59"/>
      <c r="C83" s="93" t="s">
        <v>211</v>
      </c>
      <c r="D83" s="23">
        <v>2</v>
      </c>
      <c r="E83" s="56"/>
      <c r="F83" s="57"/>
      <c r="G83" s="210"/>
      <c r="H83" s="211"/>
      <c r="I83" s="181"/>
      <c r="J83" s="212"/>
      <c r="K83" s="213"/>
      <c r="L83" s="184"/>
      <c r="M83" s="52"/>
      <c r="N83" s="53"/>
    </row>
    <row r="84" spans="1:14" s="54" customFormat="1" x14ac:dyDescent="0.25">
      <c r="A84" s="2"/>
      <c r="B84" s="59"/>
      <c r="C84" s="69"/>
      <c r="D84" s="23"/>
      <c r="E84" s="56"/>
      <c r="F84" s="57"/>
      <c r="G84" s="210"/>
      <c r="H84" s="211"/>
      <c r="I84" s="181"/>
      <c r="J84" s="212"/>
      <c r="K84" s="213"/>
      <c r="L84" s="184"/>
      <c r="M84" s="52"/>
      <c r="N84" s="53"/>
    </row>
    <row r="85" spans="1:14" s="54" customFormat="1" x14ac:dyDescent="0.3">
      <c r="A85" s="2" t="s">
        <v>250</v>
      </c>
      <c r="B85" s="101" t="s">
        <v>52</v>
      </c>
      <c r="C85" s="91" t="s">
        <v>228</v>
      </c>
      <c r="D85" s="23"/>
      <c r="E85" s="56">
        <f>D86</f>
        <v>1</v>
      </c>
      <c r="F85" s="57" t="s">
        <v>15</v>
      </c>
      <c r="G85" s="197"/>
      <c r="H85" s="166"/>
      <c r="I85" s="167"/>
      <c r="J85" s="198"/>
      <c r="K85" s="169"/>
      <c r="L85" s="170"/>
      <c r="M85" s="52"/>
      <c r="N85" s="53"/>
    </row>
    <row r="86" spans="1:14" s="54" customFormat="1" x14ac:dyDescent="0.25">
      <c r="A86" s="2"/>
      <c r="B86" s="59"/>
      <c r="C86" s="93" t="s">
        <v>212</v>
      </c>
      <c r="D86" s="23">
        <v>1</v>
      </c>
      <c r="E86" s="56"/>
      <c r="F86" s="57"/>
      <c r="G86" s="210"/>
      <c r="H86" s="211"/>
      <c r="I86" s="181"/>
      <c r="J86" s="212"/>
      <c r="K86" s="213"/>
      <c r="L86" s="184"/>
      <c r="M86" s="52"/>
      <c r="N86" s="53"/>
    </row>
    <row r="87" spans="1:14" s="54" customFormat="1" x14ac:dyDescent="0.25">
      <c r="A87" s="2"/>
      <c r="B87" s="59"/>
      <c r="C87" s="93"/>
      <c r="D87" s="23"/>
      <c r="E87" s="56"/>
      <c r="F87" s="57"/>
      <c r="G87" s="210"/>
      <c r="H87" s="211"/>
      <c r="I87" s="181"/>
      <c r="J87" s="212"/>
      <c r="K87" s="213"/>
      <c r="L87" s="184"/>
      <c r="M87" s="52"/>
      <c r="N87" s="53"/>
    </row>
    <row r="88" spans="1:14" s="54" customFormat="1" x14ac:dyDescent="0.25">
      <c r="A88" s="2" t="s">
        <v>251</v>
      </c>
      <c r="B88" s="59" t="s">
        <v>107</v>
      </c>
      <c r="C88" s="60" t="s">
        <v>213</v>
      </c>
      <c r="D88" s="55"/>
      <c r="E88" s="56">
        <f>D89</f>
        <v>2</v>
      </c>
      <c r="F88" s="57" t="s">
        <v>15</v>
      </c>
      <c r="G88" s="197"/>
      <c r="H88" s="166"/>
      <c r="I88" s="167"/>
      <c r="J88" s="198"/>
      <c r="K88" s="169"/>
      <c r="L88" s="170"/>
      <c r="M88" s="52"/>
      <c r="N88" s="53"/>
    </row>
    <row r="89" spans="1:14" s="54" customFormat="1" x14ac:dyDescent="0.25">
      <c r="A89" s="2"/>
      <c r="B89" s="59"/>
      <c r="C89" s="36" t="s">
        <v>148</v>
      </c>
      <c r="D89" s="23">
        <v>2</v>
      </c>
      <c r="E89" s="56"/>
      <c r="F89" s="57"/>
      <c r="G89" s="205"/>
      <c r="H89" s="206"/>
      <c r="I89" s="207"/>
      <c r="J89" s="208"/>
      <c r="K89" s="209"/>
      <c r="L89" s="207"/>
      <c r="M89" s="52"/>
      <c r="N89" s="53"/>
    </row>
    <row r="90" spans="1:14" s="54" customFormat="1" x14ac:dyDescent="0.25">
      <c r="A90" s="2"/>
      <c r="B90" s="59"/>
      <c r="C90" s="36"/>
      <c r="D90" s="23"/>
      <c r="E90" s="56"/>
      <c r="F90" s="57"/>
      <c r="G90" s="205"/>
      <c r="H90" s="206"/>
      <c r="I90" s="207"/>
      <c r="J90" s="208"/>
      <c r="K90" s="209"/>
      <c r="L90" s="207"/>
      <c r="M90" s="52"/>
      <c r="N90" s="53"/>
    </row>
    <row r="91" spans="1:14" s="54" customFormat="1" x14ac:dyDescent="0.25">
      <c r="A91" s="2" t="s">
        <v>252</v>
      </c>
      <c r="B91" s="59" t="s">
        <v>40</v>
      </c>
      <c r="C91" s="60" t="s">
        <v>46</v>
      </c>
      <c r="D91" s="55"/>
      <c r="E91" s="56">
        <f>D92</f>
        <v>7</v>
      </c>
      <c r="F91" s="57" t="s">
        <v>15</v>
      </c>
      <c r="G91" s="197"/>
      <c r="H91" s="166"/>
      <c r="I91" s="167"/>
      <c r="J91" s="198"/>
      <c r="K91" s="169"/>
      <c r="L91" s="170"/>
      <c r="M91" s="52"/>
      <c r="N91" s="53"/>
    </row>
    <row r="92" spans="1:14" s="54" customFormat="1" x14ac:dyDescent="0.25">
      <c r="A92" s="2"/>
      <c r="B92" s="59"/>
      <c r="C92" s="36" t="s">
        <v>214</v>
      </c>
      <c r="D92" s="23">
        <v>7</v>
      </c>
      <c r="E92" s="56"/>
      <c r="F92" s="57"/>
      <c r="G92" s="205"/>
      <c r="H92" s="206"/>
      <c r="I92" s="207"/>
      <c r="J92" s="208"/>
      <c r="K92" s="209"/>
      <c r="L92" s="207"/>
      <c r="M92" s="52"/>
      <c r="N92" s="53"/>
    </row>
    <row r="93" spans="1:14" s="54" customFormat="1" x14ac:dyDescent="0.25">
      <c r="A93" s="2"/>
      <c r="B93" s="59"/>
      <c r="C93" s="36"/>
      <c r="D93" s="23"/>
      <c r="E93" s="56"/>
      <c r="F93" s="57"/>
      <c r="G93" s="205"/>
      <c r="H93" s="206"/>
      <c r="I93" s="207"/>
      <c r="J93" s="208"/>
      <c r="K93" s="209"/>
      <c r="L93" s="207"/>
      <c r="M93" s="52"/>
      <c r="N93" s="53"/>
    </row>
    <row r="94" spans="1:14" s="54" customFormat="1" x14ac:dyDescent="0.3">
      <c r="A94" s="2"/>
      <c r="B94" s="95" t="s">
        <v>92</v>
      </c>
      <c r="C94" s="96" t="s">
        <v>93</v>
      </c>
      <c r="D94" s="23"/>
      <c r="E94" s="56"/>
      <c r="F94" s="57"/>
      <c r="G94" s="205"/>
      <c r="H94" s="206"/>
      <c r="I94" s="207"/>
      <c r="J94" s="208"/>
      <c r="K94" s="209"/>
      <c r="L94" s="207"/>
      <c r="M94" s="52"/>
      <c r="N94" s="53"/>
    </row>
    <row r="95" spans="1:14" s="54" customFormat="1" x14ac:dyDescent="0.25">
      <c r="A95" s="2"/>
      <c r="B95" s="59"/>
      <c r="C95" s="36"/>
      <c r="D95" s="23"/>
      <c r="E95" s="56"/>
      <c r="F95" s="57"/>
      <c r="G95" s="205"/>
      <c r="H95" s="206"/>
      <c r="I95" s="207"/>
      <c r="J95" s="208"/>
      <c r="K95" s="209"/>
      <c r="L95" s="207"/>
      <c r="M95" s="52"/>
      <c r="N95" s="53"/>
    </row>
    <row r="96" spans="1:14" s="54" customFormat="1" ht="16.8" x14ac:dyDescent="0.3">
      <c r="A96" s="2" t="s">
        <v>253</v>
      </c>
      <c r="B96" s="88" t="s">
        <v>65</v>
      </c>
      <c r="C96" s="70" t="s">
        <v>215</v>
      </c>
      <c r="D96" s="85"/>
      <c r="E96" s="86">
        <f>D97+D98</f>
        <v>65</v>
      </c>
      <c r="F96" s="87" t="s">
        <v>101</v>
      </c>
      <c r="G96" s="214"/>
      <c r="H96" s="215"/>
      <c r="I96" s="138"/>
      <c r="J96" s="216"/>
      <c r="K96" s="217"/>
      <c r="L96" s="141"/>
      <c r="M96" s="52"/>
      <c r="N96" s="53"/>
    </row>
    <row r="97" spans="1:15" s="54" customFormat="1" x14ac:dyDescent="0.3">
      <c r="A97" s="2"/>
      <c r="B97" s="88"/>
      <c r="C97" s="90" t="s">
        <v>216</v>
      </c>
      <c r="D97" s="85">
        <v>48</v>
      </c>
      <c r="E97" s="86"/>
      <c r="F97" s="87"/>
      <c r="G97" s="218"/>
      <c r="H97" s="219"/>
      <c r="I97" s="144"/>
      <c r="J97" s="220"/>
      <c r="K97" s="221"/>
      <c r="L97" s="147"/>
      <c r="M97" s="52"/>
      <c r="N97" s="53"/>
    </row>
    <row r="98" spans="1:15" s="54" customFormat="1" x14ac:dyDescent="0.25">
      <c r="A98" s="2"/>
      <c r="B98" s="89"/>
      <c r="C98" s="90" t="s">
        <v>217</v>
      </c>
      <c r="D98" s="85">
        <v>17</v>
      </c>
      <c r="E98" s="86"/>
      <c r="F98" s="87"/>
      <c r="G98" s="222"/>
      <c r="H98" s="223"/>
      <c r="I98" s="224"/>
      <c r="J98" s="225"/>
      <c r="K98" s="226"/>
      <c r="L98" s="224"/>
      <c r="M98" s="52"/>
      <c r="N98" s="53"/>
    </row>
    <row r="99" spans="1:15" s="54" customFormat="1" x14ac:dyDescent="0.25">
      <c r="A99" s="2"/>
      <c r="B99" s="89"/>
      <c r="C99" s="90"/>
      <c r="D99" s="85"/>
      <c r="E99" s="86"/>
      <c r="F99" s="87"/>
      <c r="G99" s="222"/>
      <c r="H99" s="223"/>
      <c r="I99" s="224"/>
      <c r="J99" s="225"/>
      <c r="K99" s="226"/>
      <c r="L99" s="224"/>
      <c r="M99" s="52"/>
      <c r="N99" s="53"/>
    </row>
    <row r="100" spans="1:15" s="54" customFormat="1" ht="31.2" x14ac:dyDescent="0.3">
      <c r="A100" s="2" t="s">
        <v>254</v>
      </c>
      <c r="B100" s="98" t="s">
        <v>95</v>
      </c>
      <c r="C100" s="106" t="s">
        <v>218</v>
      </c>
      <c r="D100" s="23"/>
      <c r="E100" s="24">
        <f>D101</f>
        <v>1</v>
      </c>
      <c r="F100" s="25" t="s">
        <v>15</v>
      </c>
      <c r="G100" s="165"/>
      <c r="H100" s="173"/>
      <c r="I100" s="231"/>
      <c r="J100" s="168"/>
      <c r="K100" s="232"/>
      <c r="L100" s="170"/>
      <c r="M100" s="52"/>
      <c r="N100" s="53"/>
    </row>
    <row r="101" spans="1:15" s="54" customFormat="1" x14ac:dyDescent="0.25">
      <c r="A101" s="2"/>
      <c r="B101" s="98"/>
      <c r="C101" s="104" t="s">
        <v>219</v>
      </c>
      <c r="D101" s="23">
        <v>1</v>
      </c>
      <c r="E101" s="24"/>
      <c r="F101" s="25"/>
      <c r="G101" s="154"/>
      <c r="H101" s="154"/>
      <c r="I101" s="163"/>
      <c r="J101" s="154"/>
      <c r="K101" s="154"/>
      <c r="L101" s="164"/>
      <c r="M101" s="52"/>
      <c r="N101" s="53"/>
    </row>
    <row r="102" spans="1:15" s="54" customFormat="1" x14ac:dyDescent="0.25">
      <c r="A102" s="2"/>
      <c r="B102" s="98"/>
      <c r="C102" s="104"/>
      <c r="D102" s="23"/>
      <c r="E102" s="24"/>
      <c r="F102" s="25"/>
      <c r="G102" s="154"/>
      <c r="H102" s="154"/>
      <c r="I102" s="163"/>
      <c r="J102" s="154"/>
      <c r="K102" s="154"/>
      <c r="L102" s="164"/>
      <c r="M102" s="52"/>
      <c r="N102" s="53"/>
    </row>
    <row r="103" spans="1:15" s="54" customFormat="1" ht="31.2" x14ac:dyDescent="0.3">
      <c r="A103" s="2" t="s">
        <v>255</v>
      </c>
      <c r="B103" s="98" t="s">
        <v>95</v>
      </c>
      <c r="C103" s="106" t="s">
        <v>220</v>
      </c>
      <c r="D103" s="23"/>
      <c r="E103" s="24">
        <f>D104</f>
        <v>1</v>
      </c>
      <c r="F103" s="25" t="s">
        <v>15</v>
      </c>
      <c r="G103" s="165"/>
      <c r="H103" s="173"/>
      <c r="I103" s="231"/>
      <c r="J103" s="168"/>
      <c r="K103" s="232"/>
      <c r="L103" s="170"/>
      <c r="M103" s="52"/>
      <c r="N103" s="53"/>
    </row>
    <row r="104" spans="1:15" s="54" customFormat="1" x14ac:dyDescent="0.25">
      <c r="A104" s="2"/>
      <c r="B104" s="1"/>
      <c r="C104" s="104" t="s">
        <v>219</v>
      </c>
      <c r="D104" s="23">
        <v>1</v>
      </c>
      <c r="E104" s="24"/>
      <c r="F104" s="25"/>
      <c r="G104" s="154"/>
      <c r="H104" s="154"/>
      <c r="I104" s="163"/>
      <c r="J104" s="154"/>
      <c r="K104" s="154"/>
      <c r="L104" s="164"/>
      <c r="M104" s="52"/>
      <c r="N104" s="53"/>
    </row>
    <row r="105" spans="1:15" s="54" customFormat="1" x14ac:dyDescent="0.25">
      <c r="A105" s="2"/>
      <c r="B105" s="1"/>
      <c r="C105" s="104"/>
      <c r="D105" s="23"/>
      <c r="E105" s="24"/>
      <c r="F105" s="25"/>
      <c r="G105" s="154"/>
      <c r="H105" s="154"/>
      <c r="I105" s="163"/>
      <c r="J105" s="154"/>
      <c r="K105" s="154"/>
      <c r="L105" s="164"/>
      <c r="M105" s="52"/>
      <c r="N105" s="53"/>
    </row>
    <row r="106" spans="1:15" x14ac:dyDescent="0.25">
      <c r="C106" s="37" t="s">
        <v>21</v>
      </c>
      <c r="G106" s="154"/>
      <c r="H106" s="154"/>
      <c r="J106" s="154"/>
      <c r="K106" s="154"/>
      <c r="M106" s="33"/>
      <c r="N106" s="30"/>
      <c r="O106" s="30"/>
    </row>
    <row r="107" spans="1:15" x14ac:dyDescent="0.25">
      <c r="C107" s="37"/>
      <c r="G107" s="154"/>
      <c r="H107" s="154"/>
      <c r="J107" s="154"/>
      <c r="K107" s="154"/>
      <c r="M107" s="33"/>
      <c r="N107" s="30"/>
      <c r="O107" s="30"/>
    </row>
    <row r="108" spans="1:15" ht="18" x14ac:dyDescent="0.3">
      <c r="A108" s="2" t="s">
        <v>256</v>
      </c>
      <c r="B108" s="71" t="s">
        <v>11</v>
      </c>
      <c r="C108" s="70" t="s">
        <v>87</v>
      </c>
      <c r="D108" s="74"/>
      <c r="E108" s="75">
        <f>D109+D110</f>
        <v>6</v>
      </c>
      <c r="F108" s="76" t="s">
        <v>34</v>
      </c>
      <c r="G108" s="136"/>
      <c r="H108" s="137"/>
      <c r="I108" s="227"/>
      <c r="J108" s="139"/>
      <c r="K108" s="228"/>
      <c r="L108" s="141"/>
      <c r="M108" s="33"/>
      <c r="N108" s="30"/>
      <c r="O108" s="30"/>
    </row>
    <row r="109" spans="1:15" x14ac:dyDescent="0.3">
      <c r="B109" s="71"/>
      <c r="C109" s="77" t="s">
        <v>221</v>
      </c>
      <c r="D109" s="74">
        <v>6</v>
      </c>
      <c r="E109" s="75"/>
      <c r="F109" s="76"/>
      <c r="G109" s="142"/>
      <c r="H109" s="143"/>
      <c r="I109" s="229"/>
      <c r="J109" s="145"/>
      <c r="K109" s="230"/>
      <c r="L109" s="147"/>
      <c r="M109" s="33"/>
      <c r="N109" s="30"/>
      <c r="O109" s="30"/>
    </row>
    <row r="110" spans="1:15" x14ac:dyDescent="0.3">
      <c r="B110" s="71"/>
      <c r="C110" s="77"/>
      <c r="D110" s="74"/>
      <c r="E110" s="75"/>
      <c r="F110" s="76"/>
      <c r="G110" s="142"/>
      <c r="H110" s="143"/>
      <c r="I110" s="229"/>
      <c r="J110" s="145"/>
      <c r="K110" s="230"/>
      <c r="L110" s="147"/>
      <c r="M110" s="33"/>
      <c r="N110" s="30"/>
      <c r="O110" s="30"/>
    </row>
    <row r="111" spans="1:15" ht="18" x14ac:dyDescent="0.3">
      <c r="A111" s="2" t="s">
        <v>257</v>
      </c>
      <c r="B111" s="71" t="s">
        <v>11</v>
      </c>
      <c r="C111" s="70" t="s">
        <v>88</v>
      </c>
      <c r="D111" s="74" t="s">
        <v>222</v>
      </c>
      <c r="E111" s="75">
        <f>D112+D113</f>
        <v>3.5</v>
      </c>
      <c r="F111" s="76" t="s">
        <v>34</v>
      </c>
      <c r="G111" s="136"/>
      <c r="H111" s="137"/>
      <c r="I111" s="227"/>
      <c r="J111" s="139"/>
      <c r="K111" s="228"/>
      <c r="L111" s="141"/>
      <c r="M111" s="33"/>
      <c r="N111" s="30"/>
      <c r="O111" s="30"/>
    </row>
    <row r="112" spans="1:15" x14ac:dyDescent="0.3">
      <c r="B112" s="71"/>
      <c r="C112" s="77" t="s">
        <v>223</v>
      </c>
      <c r="D112" s="74">
        <v>3.5</v>
      </c>
      <c r="E112" s="75"/>
      <c r="F112" s="76"/>
      <c r="G112" s="142"/>
      <c r="H112" s="143"/>
      <c r="I112" s="229"/>
      <c r="J112" s="145"/>
      <c r="K112" s="230"/>
      <c r="L112" s="147"/>
      <c r="M112" s="33"/>
      <c r="N112" s="30"/>
      <c r="O112" s="30"/>
    </row>
    <row r="113" spans="1:15" x14ac:dyDescent="0.25">
      <c r="C113" s="37"/>
      <c r="G113" s="154"/>
      <c r="H113" s="154"/>
      <c r="J113" s="154"/>
      <c r="K113" s="154"/>
      <c r="M113" s="33"/>
      <c r="N113" s="30"/>
      <c r="O113" s="30"/>
    </row>
    <row r="114" spans="1:15" x14ac:dyDescent="0.25">
      <c r="A114" s="2" t="s">
        <v>258</v>
      </c>
      <c r="B114" s="71" t="s">
        <v>11</v>
      </c>
      <c r="C114" s="73" t="s">
        <v>91</v>
      </c>
      <c r="E114" s="24">
        <f>D115</f>
        <v>5</v>
      </c>
      <c r="F114" s="25" t="s">
        <v>45</v>
      </c>
      <c r="G114" s="165"/>
      <c r="H114" s="173"/>
      <c r="I114" s="231"/>
      <c r="J114" s="168"/>
      <c r="K114" s="232"/>
      <c r="L114" s="170"/>
      <c r="M114" s="33"/>
      <c r="N114" s="30"/>
      <c r="O114" s="30"/>
    </row>
    <row r="115" spans="1:15" x14ac:dyDescent="0.25">
      <c r="C115" s="26" t="s">
        <v>224</v>
      </c>
      <c r="D115" s="23">
        <v>5</v>
      </c>
      <c r="E115" s="24"/>
      <c r="F115" s="25"/>
      <c r="G115" s="154"/>
      <c r="H115" s="154"/>
      <c r="J115" s="154"/>
      <c r="K115" s="154"/>
      <c r="M115" s="33"/>
      <c r="N115" s="30"/>
      <c r="O115" s="30"/>
    </row>
    <row r="116" spans="1:15" x14ac:dyDescent="0.25">
      <c r="C116" s="26"/>
      <c r="E116" s="24"/>
      <c r="F116" s="25"/>
      <c r="G116" s="154"/>
      <c r="H116" s="154"/>
      <c r="J116" s="154"/>
      <c r="K116" s="154"/>
      <c r="M116" s="33"/>
      <c r="N116" s="30"/>
      <c r="O116" s="30"/>
    </row>
    <row r="117" spans="1:15" ht="46.8" x14ac:dyDescent="0.3">
      <c r="A117" s="2" t="s">
        <v>259</v>
      </c>
      <c r="B117" s="71" t="s">
        <v>11</v>
      </c>
      <c r="C117" s="73" t="s">
        <v>90</v>
      </c>
      <c r="D117" s="74"/>
      <c r="E117" s="75">
        <f>D118</f>
        <v>3</v>
      </c>
      <c r="F117" s="76" t="s">
        <v>15</v>
      </c>
      <c r="G117" s="136"/>
      <c r="H117" s="137"/>
      <c r="I117" s="227"/>
      <c r="J117" s="139"/>
      <c r="K117" s="228"/>
      <c r="L117" s="141"/>
      <c r="M117" s="33"/>
      <c r="N117" s="30"/>
      <c r="O117" s="30"/>
    </row>
    <row r="118" spans="1:15" x14ac:dyDescent="0.25">
      <c r="C118" s="26" t="s">
        <v>225</v>
      </c>
      <c r="D118" s="23">
        <v>3</v>
      </c>
      <c r="E118" s="24"/>
      <c r="F118" s="25"/>
      <c r="G118" s="154"/>
      <c r="H118" s="154"/>
      <c r="J118" s="154"/>
      <c r="K118" s="154"/>
      <c r="M118" s="33"/>
      <c r="N118" s="30"/>
      <c r="O118" s="30"/>
    </row>
    <row r="119" spans="1:15" x14ac:dyDescent="0.25">
      <c r="C119" s="26"/>
      <c r="E119" s="24"/>
      <c r="F119" s="25"/>
      <c r="G119" s="154"/>
      <c r="H119" s="154"/>
      <c r="J119" s="154"/>
      <c r="K119" s="154"/>
      <c r="M119" s="33"/>
      <c r="N119" s="30"/>
      <c r="O119" s="30"/>
    </row>
    <row r="120" spans="1:15" x14ac:dyDescent="0.3">
      <c r="A120" s="2" t="s">
        <v>260</v>
      </c>
      <c r="B120" s="71" t="s">
        <v>11</v>
      </c>
      <c r="C120" s="70" t="s">
        <v>86</v>
      </c>
      <c r="D120" s="80"/>
      <c r="E120" s="75">
        <v>5</v>
      </c>
      <c r="F120" s="76" t="s">
        <v>78</v>
      </c>
      <c r="G120" s="136"/>
      <c r="H120" s="137"/>
      <c r="I120" s="227"/>
      <c r="J120" s="139"/>
      <c r="K120" s="228"/>
      <c r="L120" s="141"/>
      <c r="M120" s="33"/>
      <c r="N120" s="30"/>
      <c r="O120" s="30"/>
    </row>
    <row r="121" spans="1:15" x14ac:dyDescent="0.25">
      <c r="C121" s="26"/>
      <c r="E121" s="24"/>
      <c r="F121" s="25"/>
      <c r="G121" s="154"/>
      <c r="H121" s="154"/>
      <c r="J121" s="154"/>
      <c r="K121" s="154"/>
      <c r="M121" s="33"/>
      <c r="N121" s="30"/>
      <c r="O121" s="30"/>
    </row>
    <row r="122" spans="1:15" x14ac:dyDescent="0.3">
      <c r="A122" s="2" t="s">
        <v>261</v>
      </c>
      <c r="B122" s="1" t="s">
        <v>11</v>
      </c>
      <c r="C122" s="70" t="s">
        <v>71</v>
      </c>
      <c r="E122" s="24">
        <v>7</v>
      </c>
      <c r="F122" s="25" t="s">
        <v>15</v>
      </c>
      <c r="G122" s="165"/>
      <c r="H122" s="173"/>
      <c r="I122" s="231"/>
      <c r="J122" s="168"/>
      <c r="K122" s="232"/>
      <c r="L122" s="170"/>
      <c r="M122" s="33"/>
      <c r="N122" s="30"/>
      <c r="O122" s="30"/>
    </row>
    <row r="123" spans="1:15" x14ac:dyDescent="0.3">
      <c r="C123" s="70"/>
      <c r="E123" s="24"/>
      <c r="F123" s="25"/>
      <c r="G123" s="179"/>
      <c r="H123" s="180"/>
      <c r="I123" s="126"/>
      <c r="J123" s="182"/>
      <c r="K123" s="237"/>
      <c r="L123" s="184"/>
      <c r="M123" s="33"/>
      <c r="N123" s="30"/>
      <c r="O123" s="30"/>
    </row>
    <row r="124" spans="1:15" x14ac:dyDescent="0.3">
      <c r="A124" s="2" t="s">
        <v>262</v>
      </c>
      <c r="B124" s="1" t="s">
        <v>11</v>
      </c>
      <c r="C124" s="70" t="s">
        <v>75</v>
      </c>
      <c r="E124" s="24">
        <v>1</v>
      </c>
      <c r="F124" s="25" t="s">
        <v>74</v>
      </c>
      <c r="G124" s="165"/>
      <c r="H124" s="173"/>
      <c r="I124" s="231"/>
      <c r="J124" s="168"/>
      <c r="K124" s="232"/>
      <c r="L124" s="170"/>
      <c r="M124" s="33"/>
      <c r="N124" s="30"/>
      <c r="O124" s="30"/>
    </row>
    <row r="125" spans="1:15" x14ac:dyDescent="0.3">
      <c r="C125" s="70"/>
      <c r="E125" s="24"/>
      <c r="F125" s="25"/>
      <c r="G125" s="179"/>
      <c r="H125" s="180"/>
      <c r="I125" s="126"/>
      <c r="J125" s="182"/>
      <c r="K125" s="237"/>
      <c r="L125" s="184"/>
      <c r="M125" s="33"/>
      <c r="N125" s="30"/>
      <c r="O125" s="30"/>
    </row>
    <row r="126" spans="1:15" x14ac:dyDescent="0.3">
      <c r="A126" s="2" t="s">
        <v>263</v>
      </c>
      <c r="B126" s="71" t="s">
        <v>11</v>
      </c>
      <c r="C126" s="26" t="s">
        <v>69</v>
      </c>
      <c r="D126" s="74"/>
      <c r="E126" s="75">
        <v>1</v>
      </c>
      <c r="F126" s="76" t="s">
        <v>74</v>
      </c>
      <c r="G126" s="136"/>
      <c r="H126" s="137"/>
      <c r="I126" s="227"/>
      <c r="J126" s="139"/>
      <c r="K126" s="228"/>
      <c r="L126" s="170"/>
      <c r="M126" s="33"/>
      <c r="N126" s="30"/>
      <c r="O126" s="30"/>
    </row>
    <row r="127" spans="1:15" x14ac:dyDescent="0.25">
      <c r="C127" s="26"/>
      <c r="E127" s="24"/>
      <c r="F127" s="25"/>
      <c r="G127" s="179"/>
      <c r="H127" s="180"/>
      <c r="I127" s="126"/>
      <c r="J127" s="182"/>
      <c r="K127" s="237"/>
      <c r="L127" s="184"/>
      <c r="M127" s="33"/>
      <c r="N127" s="30"/>
      <c r="O127" s="30"/>
    </row>
    <row r="128" spans="1:15" ht="31.2" x14ac:dyDescent="0.3">
      <c r="A128" s="2" t="s">
        <v>264</v>
      </c>
      <c r="B128" s="71" t="s">
        <v>11</v>
      </c>
      <c r="C128" s="26" t="s">
        <v>226</v>
      </c>
      <c r="D128" s="74"/>
      <c r="E128" s="75">
        <v>1</v>
      </c>
      <c r="F128" s="76" t="s">
        <v>74</v>
      </c>
      <c r="G128" s="136"/>
      <c r="H128" s="137"/>
      <c r="I128" s="227"/>
      <c r="J128" s="139"/>
      <c r="K128" s="228"/>
      <c r="L128" s="170"/>
      <c r="M128" s="33"/>
      <c r="N128" s="30"/>
      <c r="O128" s="30"/>
    </row>
    <row r="129" spans="2:17" ht="16.2" thickBot="1" x14ac:dyDescent="0.3">
      <c r="C129" s="22"/>
      <c r="G129" s="179"/>
      <c r="H129" s="180"/>
      <c r="I129" s="126"/>
      <c r="J129" s="182"/>
      <c r="K129" s="237"/>
      <c r="L129" s="184"/>
      <c r="M129" s="33"/>
      <c r="N129" s="30"/>
      <c r="O129" s="30"/>
    </row>
    <row r="130" spans="2:17" ht="16.2" thickBot="1" x14ac:dyDescent="0.3">
      <c r="E130" s="63"/>
      <c r="F130" s="251" t="s">
        <v>28</v>
      </c>
      <c r="G130" s="251"/>
      <c r="H130" s="251"/>
      <c r="I130" s="251"/>
      <c r="J130" s="251"/>
      <c r="K130" s="252"/>
      <c r="L130" s="238">
        <f>SUM(L11:L128)</f>
        <v>0</v>
      </c>
    </row>
    <row r="131" spans="2:17" ht="16.2" thickBot="1" x14ac:dyDescent="0.3">
      <c r="E131" s="63"/>
      <c r="F131" s="64"/>
      <c r="G131" s="253" t="s">
        <v>19</v>
      </c>
      <c r="H131" s="253"/>
      <c r="I131" s="253"/>
      <c r="J131" s="253"/>
      <c r="K131" s="253"/>
      <c r="L131" s="239">
        <f>L130*0.27</f>
        <v>0</v>
      </c>
    </row>
    <row r="132" spans="2:17" ht="16.8" thickTop="1" thickBot="1" x14ac:dyDescent="0.3">
      <c r="B132" s="1" t="s">
        <v>303</v>
      </c>
      <c r="E132" s="63"/>
      <c r="F132" s="65"/>
      <c r="G132" s="246" t="s">
        <v>20</v>
      </c>
      <c r="H132" s="246"/>
      <c r="I132" s="246"/>
      <c r="J132" s="246"/>
      <c r="K132" s="247"/>
      <c r="L132" s="240">
        <f>SUM(L130:L131)</f>
        <v>0</v>
      </c>
    </row>
    <row r="133" spans="2:17" x14ac:dyDescent="0.25">
      <c r="E133" s="30"/>
      <c r="F133" s="63"/>
      <c r="G133" s="241"/>
      <c r="H133" s="241"/>
      <c r="J133" s="241"/>
      <c r="K133" s="241"/>
      <c r="L133" s="241"/>
    </row>
    <row r="134" spans="2:17" x14ac:dyDescent="0.25">
      <c r="E134" s="63"/>
      <c r="F134" s="63"/>
      <c r="G134" s="241"/>
      <c r="H134" s="241"/>
      <c r="J134" s="241"/>
      <c r="K134" s="241"/>
      <c r="L134" s="241"/>
    </row>
    <row r="135" spans="2:17" x14ac:dyDescent="0.25">
      <c r="E135" s="63"/>
      <c r="F135" s="63"/>
      <c r="G135" s="241"/>
      <c r="H135" s="241"/>
      <c r="J135" s="241"/>
      <c r="K135" s="241"/>
      <c r="L135" s="163"/>
    </row>
    <row r="136" spans="2:17" x14ac:dyDescent="0.25">
      <c r="E136" s="63"/>
      <c r="F136" s="63"/>
      <c r="G136" s="241"/>
      <c r="H136" s="241"/>
      <c r="J136" s="241"/>
      <c r="K136" s="241"/>
      <c r="L136" s="163"/>
    </row>
    <row r="137" spans="2:17" x14ac:dyDescent="0.25">
      <c r="E137" s="63"/>
      <c r="F137" s="63"/>
      <c r="G137" s="241"/>
      <c r="H137" s="241"/>
      <c r="J137" s="241"/>
      <c r="K137" s="241"/>
      <c r="L137" s="163"/>
    </row>
    <row r="138" spans="2:17" x14ac:dyDescent="0.25">
      <c r="K138" s="242"/>
      <c r="M138" s="66"/>
      <c r="N138" s="66"/>
      <c r="O138" s="66"/>
      <c r="P138" s="66"/>
      <c r="Q138" s="66"/>
    </row>
  </sheetData>
  <customSheetViews>
    <customSheetView guid="{FD952C79-F1E6-4B9E-8A64-FF1BE715583F}" showPageBreaks="1" printArea="1">
      <selection sqref="A1:L13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&amp;C&amp;P/&amp;N</oddFooter>
      </headerFooter>
    </customSheetView>
  </customSheetViews>
  <mergeCells count="8">
    <mergeCell ref="G131:K131"/>
    <mergeCell ref="G132:K132"/>
    <mergeCell ref="A1:L1"/>
    <mergeCell ref="A2:L2"/>
    <mergeCell ref="A3:L3"/>
    <mergeCell ref="A4:L4"/>
    <mergeCell ref="A5:L5"/>
    <mergeCell ref="F130:K130"/>
  </mergeCells>
  <pageMargins left="0.70866141732283472" right="0.70866141732283472" top="0.74803149606299213" bottom="0.74803149606299213" header="0.31496062992125984" footer="0.31496062992125984"/>
  <pageSetup paperSize="9" scale="62" orientation="landscape" r:id="rId2"/>
  <headerFooter>
    <oddFooter>&amp;C&amp;P/&amp;N</oddFooter>
  </headerFooter>
  <rowBreaks count="3" manualBreakCount="3">
    <brk id="38" max="16383" man="1"/>
    <brk id="70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(Kerékpárút+Parkoló)</vt:lpstr>
      <vt:lpstr>(Gyalogátkelőhelyek)</vt:lpstr>
      <vt:lpstr>'(Kerékpárút+Parkoló)'!Nyomtatási_cím</vt:lpstr>
      <vt:lpstr>'(Gyalogátkelőhelyek)'!Nyomtatási_terület</vt:lpstr>
      <vt:lpstr>'(Kerékpárút+Parkoló)'!Nyomtatási_terület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Bazsa</dc:creator>
  <cp:lastModifiedBy>win7</cp:lastModifiedBy>
  <cp:lastPrinted>2018-08-02T10:06:50Z</cp:lastPrinted>
  <dcterms:created xsi:type="dcterms:W3CDTF">2008-09-03T13:36:12Z</dcterms:created>
  <dcterms:modified xsi:type="dcterms:W3CDTF">2019-10-22T09:23:34Z</dcterms:modified>
</cp:coreProperties>
</file>